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washoenv-my.sharepoint.com/personal/kberger_washoecounty_gov/Documents/DIDS Reporting/2025 (FY24)/"/>
    </mc:Choice>
  </mc:AlternateContent>
  <xr:revisionPtr revIDLastSave="20" documentId="8_{3CD473F9-C807-467A-8C68-63F270849F7E}" xr6:coauthVersionLast="47" xr6:coauthVersionMax="47" xr10:uidLastSave="{63850BD5-3BAE-489C-82F6-7BE08F280E66}"/>
  <workbookProtection workbookAlgorithmName="SHA-512" workbookHashValue="n7rOnvAiAv4PGnDgS29MmCOZMz0do4qvMux8XuYxVgQEBtmuj7avs4OU4u/gCLuzraUv4p97hJ+FIfJ3npJRMg==" workbookSaltValue="90xQbgWTnNwD2kqaSYlSCQ==" workbookSpinCount="100000" lockStructure="1"/>
  <bookViews>
    <workbookView xWindow="-120" yWindow="-120" windowWidth="25440" windowHeight="15270" activeTab="4" xr2:uid="{A2206EE6-508A-4D95-B926-6FBB22A81011}"/>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1" l="1"/>
  <c r="H21" i="11"/>
  <c r="H51" i="6" s="1"/>
  <c r="F21" i="11"/>
  <c r="F51" i="6" s="1"/>
  <c r="F32" i="10"/>
  <c r="F28" i="10"/>
  <c r="F35" i="10" s="1"/>
  <c r="F47" i="6" s="1"/>
  <c r="H22" i="10"/>
  <c r="H44" i="6" s="1"/>
  <c r="F22" i="10"/>
  <c r="F44" i="6" s="1"/>
  <c r="F49" i="9"/>
  <c r="F42" i="9"/>
  <c r="F52" i="9" s="1"/>
  <c r="F54" i="6" s="1"/>
  <c r="H36" i="9"/>
  <c r="H37" i="6" s="1"/>
  <c r="F36" i="9"/>
  <c r="F37" i="6" s="1"/>
  <c r="F34" i="8"/>
  <c r="F29" i="8"/>
  <c r="F37" i="8" s="1"/>
  <c r="F30" i="6" s="1"/>
  <c r="H23" i="8"/>
  <c r="H27" i="6" s="1"/>
  <c r="F23" i="8"/>
  <c r="F27" i="6" s="1"/>
  <c r="F32" i="7"/>
  <c r="F28" i="7"/>
  <c r="F35" i="7" s="1"/>
  <c r="F23" i="6" s="1"/>
  <c r="H22" i="7"/>
  <c r="H20" i="6" s="1"/>
  <c r="F22" i="7"/>
  <c r="F20" i="6" s="1"/>
  <c r="F50" i="5"/>
  <c r="F42" i="5"/>
  <c r="F53" i="5" s="1"/>
  <c r="F16" i="6" s="1"/>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<sst xmlns="http://schemas.openxmlformats.org/spreadsheetml/2006/main" count="592" uniqueCount="250">
  <si>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</si>
  <si>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</si>
  <si>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</si>
  <si>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</si>
  <si>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</si>
  <si>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</si>
  <si>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</si>
  <si>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</si>
  <si>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</si>
  <si>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</si>
  <si>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</si>
  <si>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</si>
  <si>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</si>
  <si>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</si>
  <si>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</si>
  <si>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</si>
  <si>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</si>
  <si>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</si>
  <si>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</si>
  <si>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</si>
  <si>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</si>
  <si>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</si>
  <si>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</si>
  <si>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</si>
  <si>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</si>
  <si>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</si>
  <si>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</si>
  <si>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</si>
  <si>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</si>
  <si>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</si>
  <si>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</si>
  <si>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</si>
  <si>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</si>
  <si>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</si>
  <si>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</si>
  <si>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</si>
  <si>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</si>
  <si>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</si>
  <si>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</si>
  <si>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</si>
  <si>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</si>
  <si>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</si>
  <si>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</si>
  <si>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</si>
  <si>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</si>
  <si>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</si>
  <si>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</si>
  <si>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</si>
  <si>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</si>
  <si>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</si>
  <si>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</si>
  <si>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</si>
  <si>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</si>
  <si>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</si>
  <si>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</si>
  <si>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</si>
  <si>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</si>
  <si>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</si>
  <si>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</si>
  <si>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</si>
  <si>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</si>
  <si>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</si>
  <si>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</si>
  <si>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</si>
  <si>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</si>
  <si>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</si>
  <si>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</si>
  <si>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</si>
  <si>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</si>
  <si>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</si>
  <si>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</si>
  <si>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</si>
  <si>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</si>
  <si>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</si>
  <si>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</si>
  <si>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</si>
  <si>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</si>
  <si>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</si>
  <si>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</si>
  <si>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</si>
  <si>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</si>
  <si>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</si>
  <si>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</si>
  <si>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</si>
  <si>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</si>
  <si>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</si>
  <si>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</si>
  <si>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</si>
  <si>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</si>
  <si>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</si>
  <si>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</si>
  <si>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</si>
  <si>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</si>
  <si>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</si>
  <si>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</si>
  <si>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</si>
  <si>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</si>
  <si>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</si>
  <si>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</si>
  <si>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</si>
  <si>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</si>
  <si>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</si>
  <si>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</si>
  <si>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</si>
  <si>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</si>
  <si>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</si>
  <si>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</si>
  <si>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</si>
  <si>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</si>
  <si>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</si>
  <si>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</si>
  <si>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</si>
  <si>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</si>
  <si>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</si>
  <si>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</si>
  <si>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</si>
  <si>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</si>
  <si>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</si>
  <si>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</si>
  <si>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</si>
  <si>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</si>
  <si>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</si>
  <si>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</si>
  <si>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</si>
  <si>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</si>
  <si>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</si>
  <si>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</si>
  <si>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</si>
  <si>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</si>
  <si>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</si>
  <si>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</si>
  <si>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</si>
  <si>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</si>
  <si>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</si>
  <si>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</si>
  <si>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</si>
  <si>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</si>
  <si>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</si>
  <si>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</si>
  <si>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</si>
  <si>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</si>
  <si>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</si>
  <si>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</si>
  <si>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</si>
  <si>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</si>
  <si>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</si>
  <si>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</si>
  <si>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</si>
  <si>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</si>
  <si>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</si>
  <si>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</si>
  <si>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</si>
  <si>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</si>
  <si>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</si>
  <si>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</si>
  <si>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</si>
  <si>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</si>
  <si>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</si>
  <si>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</si>
  <si>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</si>
  <si>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</si>
  <si>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</si>
  <si>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</si>
  <si>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</si>
  <si>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</si>
  <si>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</si>
  <si>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</si>
  <si>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</si>
  <si>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</si>
  <si>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</si>
  <si>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</si>
  <si>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</si>
  <si>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</si>
  <si>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</si>
  <si>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</si>
  <si>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</si>
  <si>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</si>
  <si>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</si>
  <si>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</si>
  <si>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</si>
  <si>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</si>
  <si>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</si>
  <si>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</si>
  <si>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</si>
  <si>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</si>
  <si>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</si>
  <si>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</si>
  <si>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</si>
  <si>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</si>
  <si>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</si>
  <si>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</si>
  <si>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</si>
  <si>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</si>
  <si>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</si>
  <si>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</si>
  <si>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</si>
  <si>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</si>
  <si>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</si>
  <si>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</si>
  <si>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</si>
  <si>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</si>
  <si>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</si>
  <si>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</si>
  <si>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</si>
  <si>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</si>
  <si>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</si>
  <si>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</si>
  <si>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</si>
  <si>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</si>
  <si>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</si>
  <si>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</si>
  <si>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</si>
  <si>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</si>
  <si>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</si>
  <si>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</si>
  <si>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</si>
  <si>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</si>
  <si>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</si>
  <si>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</si>
  <si>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</si>
  <si>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</si>
  <si>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</si>
  <si>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</si>
  <si>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</si>
  <si>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</si>
  <si>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</si>
  <si>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</si>
  <si>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</si>
  <si>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</si>
  <si>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</si>
  <si>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</si>
  <si>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</si>
  <si>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</si>
  <si>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</si>
  <si>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</si>
  <si>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</si>
  <si>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</si>
  <si>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</si>
  <si>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</si>
  <si>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</si>
  <si>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</si>
  <si>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Washoe County</t>
  </si>
  <si>
    <t>Grosenick</t>
  </si>
  <si>
    <t>Evelyn</t>
  </si>
  <si>
    <t>Public Defender</t>
  </si>
  <si>
    <t>350 S. Center Street, 5th Floor, Reno, NV 89501</t>
  </si>
  <si>
    <t>egrosenick@washoecounty.gov</t>
  </si>
  <si>
    <t>(775) 337-4819</t>
  </si>
  <si>
    <t>XX</t>
  </si>
  <si>
    <t xml:space="preserve">Other: American Rescue Plan Act grant award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</si>
</sst>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0" fontId="0" fillId="6" borderId="16" xfId="4" applyFont="1" applyBorder="1" applyAlignment="1" applyProtection="1">
      <alignment wrapText="1"/>
    </xf>
    <xf numFmtId="0" fontId="1" fillId="6" borderId="14" xfId="4" applyBorder="1" applyAlignment="1" applyProtection="1">
      <alignment wrapText="1"/>
    </xf>
    <xf numFmtId="0" fontId="5" fillId="0" borderId="13" xfId="0" applyFont="1" applyBorder="1" applyAlignment="1">
      <alignment wrapText="1"/>
    </xf>
    <xf numFmtId="0" fontId="5" fillId="0" borderId="14" xfId="0" applyFont="1" applyBorder="1" applyAlignment="1">
      <alignment wrapText="1"/>
    </xf>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1" fillId="6" borderId="0" xfId="4" applyBorder="1" applyProtection="1"/>
    <xf numFmtId="0" fontId="1" fillId="6" borderId="8" xfId="4" applyBorder="1" applyProtection="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7" xfId="4" applyFont="1" applyBorder="1" applyProtection="1"/>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44" fontId="20" fillId="0" borderId="0" xfId="0" applyNumberFormat="1" applyFont="1" applyAlignment="1">
      <alignment horizontal="center"/>
    </xf>
    <xf numFmtId="44" fontId="20" fillId="0" borderId="8" xfId="0" applyNumberFormat="1" applyFont="1" applyBorder="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44" fontId="22" fillId="0" borderId="3" xfId="1" applyFont="1" applyBorder="1" applyAlignment="1" applyProtection="1">
      <alignment horizontal="center"/>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3" xfId="1" applyFont="1" applyBorder="1" applyProtection="1"/>
    <xf numFmtId="44" fontId="20" fillId="0" borderId="8" xfId="1" applyFont="1" applyBorder="1" applyAlignment="1" applyProtection="1">
      <alignment horizontal="center"/>
    </xf>
    <xf numFmtId="44" fontId="20" fillId="0" borderId="7" xfId="1" applyFont="1" applyFill="1" applyBorder="1" applyProtection="1">
      <protection locked="0"/>
    </xf>
    <xf numFmtId="44" fontId="20" fillId="0" borderId="8" xfId="1" applyFont="1" applyFill="1" applyBorder="1" applyProtection="1">
      <protection locked="0"/>
    </xf>
    <xf numFmtId="0" fontId="20" fillId="0" borderId="2" xfId="0" applyFont="1" applyBorder="1"/>
    <xf numFmtId="0" fontId="20" fillId="0" borderId="3" xfId="0" applyFont="1" applyBorder="1"/>
    <xf numFmtId="44" fontId="20" fillId="0" borderId="7" xfId="1" applyFont="1" applyBorder="1" applyProtection="1">
      <protection locked="0"/>
    </xf>
    <xf numFmtId="44" fontId="20" fillId="0" borderId="8" xfId="1" applyFont="1" applyBorder="1" applyProtection="1">
      <protection locked="0"/>
    </xf>
    <xf numFmtId="44" fontId="22" fillId="0" borderId="11" xfId="1" applyFont="1" applyBorder="1" applyProtection="1"/>
    <xf numFmtId="44" fontId="20" fillId="0" borderId="0" xfId="1" applyFont="1" applyBorder="1" applyAlignment="1" applyProtection="1">
      <alignment horizontal="center"/>
    </xf>
    <xf numFmtId="0" fontId="20" fillId="0" borderId="1" xfId="0" applyFont="1" applyBorder="1"/>
    <xf numFmtId="44" fontId="20" fillId="0" borderId="7" xfId="0" applyNumberFormat="1" applyFont="1" applyBorder="1" applyAlignment="1">
      <alignment horizontal="center"/>
    </xf>
    <xf numFmtId="44" fontId="22" fillId="0" borderId="12"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0" fillId="0" borderId="7" xfId="1" applyFont="1" applyBorder="1" applyProtection="1"/>
    <xf numFmtId="44" fontId="20" fillId="0" borderId="8" xfId="1" applyFont="1" applyBorder="1" applyProtection="1"/>
    <xf numFmtId="44" fontId="22" fillId="0" borderId="1"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44" fontId="20" fillId="0" borderId="0" xfId="1" applyFont="1" applyFill="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21" fillId="0" borderId="8" xfId="0" applyFont="1" applyBorder="1" applyAlignment="1">
      <alignment horizontal="left" indent="2"/>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1" xfId="0" applyFont="1" applyBorder="1" applyAlignment="1" applyProtection="1">
      <alignment horizontal="left"/>
      <protection locked="0"/>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44" fontId="22" fillId="0" borderId="9" xfId="0" applyNumberFormat="1" applyFont="1" applyBorder="1" applyAlignment="1">
      <alignment horizontal="center"/>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0" fontId="1" fillId="6" borderId="2" xfId="4" applyBorder="1" applyProtection="1"/>
    <xf numFmtId="0" fontId="1" fillId="6" borderId="3" xfId="4" applyBorder="1" applyProtection="1"/>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 zoomScaleNormal="100" workbookViewId="0">
      <selection activeCell="A30" sqref="A30:A32"/>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86" t="s">
        <v>220</v>
      </c>
    </row>
    <row r="4" spans="1:1" ht="15" customHeight="1" x14ac:dyDescent="0.25">
      <c r="A4" s="187"/>
    </row>
    <row r="5" spans="1:1" ht="15" customHeight="1" x14ac:dyDescent="0.25">
      <c r="A5" s="187"/>
    </row>
    <row r="6" spans="1:1" ht="15" customHeight="1" x14ac:dyDescent="0.25">
      <c r="A6" s="187"/>
    </row>
    <row r="7" spans="1:1" ht="15" customHeight="1" x14ac:dyDescent="0.25">
      <c r="A7" s="187"/>
    </row>
    <row r="8" spans="1:1" ht="15" customHeight="1" x14ac:dyDescent="0.25">
      <c r="A8" s="187"/>
    </row>
    <row r="9" spans="1:1" ht="15" customHeight="1" x14ac:dyDescent="0.25">
      <c r="A9" s="188"/>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3" t="s">
        <v>125</v>
      </c>
    </row>
    <row r="22" spans="1:1" ht="15" customHeight="1" x14ac:dyDescent="0.25">
      <c r="A22" s="193"/>
    </row>
    <row r="23" spans="1:1" ht="15" customHeight="1" x14ac:dyDescent="0.25">
      <c r="A23" s="195"/>
    </row>
    <row r="24" spans="1:1" ht="15" customHeight="1" x14ac:dyDescent="0.25">
      <c r="A24" s="157" t="s">
        <v>35</v>
      </c>
    </row>
    <row r="25" spans="1:1" ht="15" customHeight="1" x14ac:dyDescent="0.25">
      <c r="A25" s="190" t="s">
        <v>219</v>
      </c>
    </row>
    <row r="26" spans="1:1" ht="15" customHeight="1" x14ac:dyDescent="0.25">
      <c r="A26" s="190"/>
    </row>
    <row r="27" spans="1:1" ht="15" customHeight="1" x14ac:dyDescent="0.25">
      <c r="A27" s="190"/>
    </row>
    <row r="28" spans="1:1" ht="15" customHeight="1" x14ac:dyDescent="0.25">
      <c r="A28" s="160" t="s">
        <v>177</v>
      </c>
    </row>
    <row r="29" spans="1:1" ht="15" customHeight="1" x14ac:dyDescent="0.25">
      <c r="A29" s="159" t="s">
        <v>175</v>
      </c>
    </row>
    <row r="30" spans="1:1" ht="15" customHeight="1" x14ac:dyDescent="0.25">
      <c r="A30" s="192" t="s">
        <v>180</v>
      </c>
    </row>
    <row r="31" spans="1:1" ht="15" customHeight="1" x14ac:dyDescent="0.25">
      <c r="A31" s="193"/>
    </row>
    <row r="32" spans="1:1" ht="15" customHeight="1" x14ac:dyDescent="0.25">
      <c r="A32" s="193"/>
    </row>
    <row r="33" spans="1:1" ht="15" customHeight="1" x14ac:dyDescent="0.25">
      <c r="A33" s="190" t="s">
        <v>181</v>
      </c>
    </row>
    <row r="34" spans="1:1" ht="15" customHeight="1" x14ac:dyDescent="0.25">
      <c r="A34" s="190"/>
    </row>
    <row r="35" spans="1:1" ht="15" customHeight="1" x14ac:dyDescent="0.25">
      <c r="A35" s="192" t="s">
        <v>197</v>
      </c>
    </row>
    <row r="36" spans="1:1" ht="15" customHeight="1" x14ac:dyDescent="0.25">
      <c r="A36" s="192"/>
    </row>
    <row r="37" spans="1:1" ht="15" customHeight="1" x14ac:dyDescent="0.25">
      <c r="A37" s="192"/>
    </row>
    <row r="38" spans="1:1" ht="15" customHeight="1" x14ac:dyDescent="0.25">
      <c r="A38" s="192"/>
    </row>
    <row r="39" spans="1:1" ht="15" customHeight="1" x14ac:dyDescent="0.25">
      <c r="A39" s="192"/>
    </row>
    <row r="40" spans="1:1" ht="15" customHeight="1" x14ac:dyDescent="0.25">
      <c r="A40" s="190" t="s">
        <v>182</v>
      </c>
    </row>
    <row r="41" spans="1:1" ht="15" customHeight="1" x14ac:dyDescent="0.25">
      <c r="A41" s="190"/>
    </row>
    <row r="42" spans="1:1" ht="15" customHeight="1" x14ac:dyDescent="0.25">
      <c r="A42" s="192" t="s">
        <v>183</v>
      </c>
    </row>
    <row r="43" spans="1:1" ht="15" customHeight="1" x14ac:dyDescent="0.25">
      <c r="A43" s="193"/>
    </row>
    <row r="44" spans="1:1" ht="15" customHeight="1" x14ac:dyDescent="0.25">
      <c r="A44" s="189" t="s">
        <v>199</v>
      </c>
    </row>
    <row r="45" spans="1:1" ht="15" customHeight="1" x14ac:dyDescent="0.25">
      <c r="A45" s="189"/>
    </row>
    <row r="46" spans="1:1" ht="15" customHeight="1" x14ac:dyDescent="0.25">
      <c r="A46" s="189"/>
    </row>
    <row r="47" spans="1:1" ht="15" customHeight="1" x14ac:dyDescent="0.25">
      <c r="A47" s="189"/>
    </row>
    <row r="48" spans="1:1" ht="15" customHeight="1" x14ac:dyDescent="0.25">
      <c r="A48" s="194" t="s">
        <v>198</v>
      </c>
    </row>
    <row r="49" spans="1:1" ht="15" customHeight="1" x14ac:dyDescent="0.25">
      <c r="A49" s="193"/>
    </row>
    <row r="50" spans="1:1" ht="15" customHeight="1" x14ac:dyDescent="0.25">
      <c r="A50" s="193"/>
    </row>
    <row r="51" spans="1:1" ht="15" customHeight="1" x14ac:dyDescent="0.25">
      <c r="A51" s="190" t="s">
        <v>184</v>
      </c>
    </row>
    <row r="52" spans="1:1" ht="15" customHeight="1" x14ac:dyDescent="0.25">
      <c r="A52" s="190"/>
    </row>
    <row r="53" spans="1:1" ht="15" customHeight="1" x14ac:dyDescent="0.25">
      <c r="A53" s="161" t="s">
        <v>185</v>
      </c>
    </row>
    <row r="54" spans="1:1" ht="15" customHeight="1" x14ac:dyDescent="0.25">
      <c r="A54" s="190" t="s">
        <v>186</v>
      </c>
    </row>
    <row r="55" spans="1:1" ht="15" customHeight="1" x14ac:dyDescent="0.25">
      <c r="A55" s="190"/>
    </row>
    <row r="56" spans="1:1" ht="15" customHeight="1" x14ac:dyDescent="0.25">
      <c r="A56" s="161" t="s">
        <v>187</v>
      </c>
    </row>
    <row r="57" spans="1:1" ht="15" customHeight="1" x14ac:dyDescent="0.25">
      <c r="A57" s="158" t="s">
        <v>188</v>
      </c>
    </row>
    <row r="58" spans="1:1" ht="15" customHeight="1" x14ac:dyDescent="0.25">
      <c r="A58" s="192" t="s">
        <v>189</v>
      </c>
    </row>
    <row r="59" spans="1:1" ht="15" customHeight="1" x14ac:dyDescent="0.25">
      <c r="A59" s="193"/>
    </row>
    <row r="60" spans="1:1" ht="15" customHeight="1" x14ac:dyDescent="0.25">
      <c r="A60" s="193"/>
    </row>
    <row r="61" spans="1:1" ht="15" customHeight="1" x14ac:dyDescent="0.25">
      <c r="A61" s="190" t="s">
        <v>190</v>
      </c>
    </row>
    <row r="62" spans="1:1" ht="15" customHeight="1" x14ac:dyDescent="0.25">
      <c r="A62" s="190"/>
    </row>
    <row r="63" spans="1:1" ht="15" customHeight="1" x14ac:dyDescent="0.25">
      <c r="A63" s="192" t="s">
        <v>191</v>
      </c>
    </row>
    <row r="64" spans="1:1" ht="15" customHeight="1" x14ac:dyDescent="0.25">
      <c r="A64" s="193"/>
    </row>
    <row r="65" spans="1:1" ht="15" customHeight="1" x14ac:dyDescent="0.25">
      <c r="A65" s="190" t="s">
        <v>192</v>
      </c>
    </row>
    <row r="66" spans="1:1" ht="15" customHeight="1" x14ac:dyDescent="0.25">
      <c r="A66" s="190"/>
    </row>
    <row r="67" spans="1:1" ht="15" customHeight="1" x14ac:dyDescent="0.25">
      <c r="A67" s="161" t="s">
        <v>193</v>
      </c>
    </row>
    <row r="68" spans="1:1" ht="15" customHeight="1" x14ac:dyDescent="0.25">
      <c r="A68" s="190" t="s">
        <v>172</v>
      </c>
    </row>
    <row r="69" spans="1:1" ht="15" customHeight="1" x14ac:dyDescent="0.25">
      <c r="A69" s="190"/>
    </row>
    <row r="70" spans="1:1" ht="15" customHeight="1" x14ac:dyDescent="0.25">
      <c r="A70" s="190"/>
    </row>
    <row r="71" spans="1:1" ht="15" customHeight="1" x14ac:dyDescent="0.25">
      <c r="A71" s="190"/>
    </row>
    <row r="72" spans="1:1" ht="15" customHeight="1" x14ac:dyDescent="0.25">
      <c r="A72" s="190"/>
    </row>
    <row r="73" spans="1:1" ht="15" customHeight="1" x14ac:dyDescent="0.25">
      <c r="A73" s="192" t="s">
        <v>179</v>
      </c>
    </row>
    <row r="74" spans="1:1" ht="15" customHeight="1" x14ac:dyDescent="0.25">
      <c r="A74" s="193"/>
    </row>
    <row r="75" spans="1:1" ht="15" customHeight="1" x14ac:dyDescent="0.25">
      <c r="A75" s="193"/>
    </row>
    <row r="76" spans="1:1" ht="15" customHeight="1" x14ac:dyDescent="0.25">
      <c r="A76" s="193"/>
    </row>
    <row r="77" spans="1:1" ht="15" customHeight="1" x14ac:dyDescent="0.25">
      <c r="A77" s="190" t="s">
        <v>173</v>
      </c>
    </row>
    <row r="78" spans="1:1" ht="15" customHeight="1" x14ac:dyDescent="0.25">
      <c r="A78" s="191"/>
    </row>
    <row r="79" spans="1:1" ht="15" customHeight="1" x14ac:dyDescent="0.25">
      <c r="A79" s="157" t="s">
        <v>178</v>
      </c>
    </row>
    <row r="80" spans="1:1" ht="15" customHeight="1" x14ac:dyDescent="0.25">
      <c r="A80" s="190" t="s">
        <v>218</v>
      </c>
    </row>
    <row r="81" spans="1:1" ht="15" customHeight="1" x14ac:dyDescent="0.25">
      <c r="A81" s="190"/>
    </row>
    <row r="82" spans="1:1" ht="15" customHeight="1" x14ac:dyDescent="0.25">
      <c r="A82" s="191"/>
    </row>
    <row r="83" spans="1:1" ht="15" customHeight="1" x14ac:dyDescent="0.25">
      <c r="A83" s="157" t="s">
        <v>195</v>
      </c>
    </row>
    <row r="84" spans="1:1" ht="15" customHeight="1" x14ac:dyDescent="0.25">
      <c r="A84" s="196" t="s">
        <v>196</v>
      </c>
    </row>
    <row r="85" spans="1:1" ht="15" customHeight="1" x14ac:dyDescent="0.25">
      <c r="A85" s="19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84:A85"/>
    <mergeCell ref="A80:A82"/>
    <mergeCell ref="A68:A72"/>
    <mergeCell ref="A73:A76"/>
    <mergeCell ref="A54:A55"/>
    <mergeCell ref="A65:A66"/>
    <mergeCell ref="A63:A64"/>
    <mergeCell ref="A61:A62"/>
    <mergeCell ref="A3:A9"/>
    <mergeCell ref="A44:A47"/>
    <mergeCell ref="A25:A27"/>
    <mergeCell ref="A77:A78"/>
    <mergeCell ref="A33:A34"/>
    <mergeCell ref="A58:A60"/>
    <mergeCell ref="A35:A39"/>
    <mergeCell ref="A40:A41"/>
    <mergeCell ref="A30:A32"/>
    <mergeCell ref="A48:A50"/>
    <mergeCell ref="A21:A23"/>
    <mergeCell ref="A42:A43"/>
    <mergeCell ref="A51:A5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topLeftCell="A36" workbookViewId="0">
      <selection activeCell="A2" sqref="A2:I2"/>
    </sheetView>
  </sheetViews>
  <sheetFormatPr defaultRowHeight="15" customHeight="1" x14ac:dyDescent="0.25"/>
  <cols>
    <col min="1" max="1" width="16.42578125" customWidth="1"/>
    <col min="2" max="5" width="9.140625" customWidth="1"/>
  </cols>
  <sheetData>
    <row r="1" spans="1:9" ht="15" customHeight="1" x14ac:dyDescent="0.25">
      <c r="A1" s="221" t="s">
        <v>92</v>
      </c>
      <c r="B1" s="222"/>
      <c r="C1" s="222"/>
      <c r="D1" s="222"/>
      <c r="E1" s="222"/>
      <c r="F1" s="222"/>
      <c r="G1" s="222"/>
      <c r="H1" s="222"/>
      <c r="I1" s="223"/>
    </row>
    <row r="2" spans="1:9" ht="15" customHeight="1" x14ac:dyDescent="0.25">
      <c r="A2" s="224" t="s">
        <v>109</v>
      </c>
      <c r="B2" s="225"/>
      <c r="C2" s="225"/>
      <c r="D2" s="225"/>
      <c r="E2" s="225"/>
      <c r="F2" s="225"/>
      <c r="G2" s="225"/>
      <c r="H2" s="225"/>
      <c r="I2" s="226"/>
    </row>
    <row r="3" spans="1:9" ht="15" customHeight="1" x14ac:dyDescent="0.25">
      <c r="A3" s="345" t="s">
        <v>164</v>
      </c>
      <c r="B3" s="346"/>
      <c r="C3" s="346"/>
      <c r="D3" s="346"/>
      <c r="E3" s="346"/>
      <c r="F3" s="346"/>
      <c r="G3" s="346"/>
      <c r="H3" s="346"/>
      <c r="I3" s="347"/>
    </row>
    <row r="4" spans="1:9" ht="15" customHeight="1" x14ac:dyDescent="0.25">
      <c r="A4" s="358" t="s">
        <v>206</v>
      </c>
      <c r="B4" s="359"/>
      <c r="C4" s="359"/>
      <c r="D4" s="359"/>
      <c r="E4" s="359"/>
      <c r="F4" s="359"/>
      <c r="G4" s="359"/>
      <c r="H4" s="359"/>
      <c r="I4" s="360"/>
    </row>
    <row r="5" spans="1:9" ht="63.95" customHeight="1" x14ac:dyDescent="0.25">
      <c r="A5" s="348" t="s">
        <v>93</v>
      </c>
      <c r="B5" s="349"/>
      <c r="C5" s="349"/>
      <c r="D5" s="349"/>
      <c r="E5" s="350"/>
      <c r="F5" s="284" t="s">
        <v>94</v>
      </c>
      <c r="G5" s="285"/>
      <c r="H5" s="284" t="s">
        <v>149</v>
      </c>
      <c r="I5" s="286"/>
    </row>
    <row r="6" spans="1:9" ht="15" customHeight="1" x14ac:dyDescent="0.25">
      <c r="A6" s="82"/>
      <c r="B6" s="83" t="s">
        <v>3</v>
      </c>
      <c r="C6" s="83"/>
      <c r="D6" s="84"/>
      <c r="E6" s="84"/>
      <c r="F6" s="266">
        <f>'Section 3 NSPD Expenses'!F23</f>
        <v>0</v>
      </c>
      <c r="G6" s="262"/>
      <c r="H6" s="262">
        <f>'Section 3 NSPD Expenses'!H23</f>
        <v>0</v>
      </c>
      <c r="I6" s="262"/>
    </row>
    <row r="7" spans="1:9" ht="15" customHeight="1" x14ac:dyDescent="0.25">
      <c r="A7" s="85" t="s">
        <v>236</v>
      </c>
      <c r="B7" s="86"/>
      <c r="C7" s="86"/>
      <c r="D7" s="86"/>
      <c r="E7" s="86"/>
      <c r="F7" s="264"/>
      <c r="G7" s="259"/>
      <c r="H7" s="370"/>
      <c r="I7" s="371"/>
    </row>
    <row r="8" spans="1:9" ht="15" customHeight="1" x14ac:dyDescent="0.25">
      <c r="A8" s="89" t="s">
        <v>89</v>
      </c>
      <c r="C8" s="90"/>
      <c r="D8" s="90"/>
      <c r="E8" s="90"/>
      <c r="F8" s="265">
        <f>'Section 3 NSPD Expenses'!F36</f>
        <v>0</v>
      </c>
      <c r="G8" s="243"/>
      <c r="H8" s="356"/>
      <c r="I8" s="357"/>
    </row>
    <row r="9" spans="1:9" ht="15" customHeight="1" x14ac:dyDescent="0.25">
      <c r="A9" s="89" t="s">
        <v>88</v>
      </c>
      <c r="C9" s="90"/>
      <c r="D9" s="90"/>
      <c r="E9" s="90"/>
      <c r="F9" s="265">
        <f>'Section 3 NSPD Expenses'!F37</f>
        <v>0</v>
      </c>
      <c r="G9" s="243"/>
      <c r="H9" s="356"/>
      <c r="I9" s="357"/>
    </row>
    <row r="10" spans="1:9" ht="15" customHeight="1" x14ac:dyDescent="0.25">
      <c r="A10" s="93"/>
      <c r="B10" s="94" t="s">
        <v>90</v>
      </c>
      <c r="C10" s="95"/>
      <c r="D10" s="95"/>
      <c r="E10" s="95"/>
      <c r="F10" s="269">
        <f>'Section 3 NSPD Expenses'!F38</f>
        <v>0</v>
      </c>
      <c r="G10" s="270"/>
      <c r="H10" s="361"/>
      <c r="I10" s="362"/>
    </row>
    <row r="11" spans="1:9" ht="15" customHeight="1" x14ac:dyDescent="0.25">
      <c r="A11" s="351" t="s">
        <v>205</v>
      </c>
      <c r="B11" s="352"/>
      <c r="C11" s="352"/>
      <c r="D11" s="352"/>
      <c r="E11" s="352"/>
      <c r="F11" s="352"/>
      <c r="G11" s="352"/>
      <c r="H11" s="352"/>
      <c r="I11" s="353"/>
    </row>
    <row r="12" spans="1:9" ht="63.95" customHeight="1" x14ac:dyDescent="0.25">
      <c r="A12" s="348" t="s">
        <v>93</v>
      </c>
      <c r="B12" s="349"/>
      <c r="C12" s="349"/>
      <c r="D12" s="349"/>
      <c r="E12" s="350"/>
      <c r="F12" s="354" t="s">
        <v>94</v>
      </c>
      <c r="G12" s="355"/>
      <c r="H12" s="354" t="s">
        <v>149</v>
      </c>
      <c r="I12" s="355"/>
    </row>
    <row r="13" spans="1:9" ht="15" customHeight="1" x14ac:dyDescent="0.25">
      <c r="A13" s="82"/>
      <c r="B13" s="83" t="s">
        <v>3</v>
      </c>
      <c r="C13" s="83"/>
      <c r="D13" s="84"/>
      <c r="E13" s="84"/>
      <c r="F13" s="266">
        <f>'Section 4 Public Defender'!F36</f>
        <v>12361478.530000001</v>
      </c>
      <c r="G13" s="262"/>
      <c r="H13" s="266">
        <f>'Section 4 Public Defender'!H36</f>
        <v>38209.949999999997</v>
      </c>
      <c r="I13" s="262"/>
    </row>
    <row r="14" spans="1:9" ht="15" customHeight="1" x14ac:dyDescent="0.25">
      <c r="A14" s="85" t="s">
        <v>236</v>
      </c>
      <c r="B14" s="86"/>
      <c r="C14" s="86"/>
      <c r="D14" s="86"/>
      <c r="E14" s="86"/>
      <c r="F14" s="264"/>
      <c r="G14" s="259"/>
      <c r="H14" s="173"/>
      <c r="I14" s="174"/>
    </row>
    <row r="15" spans="1:9" ht="15" customHeight="1" x14ac:dyDescent="0.25">
      <c r="A15" s="89" t="s">
        <v>89</v>
      </c>
      <c r="C15" s="90"/>
      <c r="D15" s="90"/>
      <c r="E15" s="90"/>
      <c r="F15" s="265">
        <f>'Section 4 Public Defender'!F52</f>
        <v>12399688.48</v>
      </c>
      <c r="G15" s="243"/>
      <c r="H15" s="175"/>
      <c r="I15" s="176"/>
    </row>
    <row r="16" spans="1:9" ht="15" customHeight="1" x14ac:dyDescent="0.25">
      <c r="A16" s="89" t="s">
        <v>88</v>
      </c>
      <c r="C16" s="90"/>
      <c r="D16" s="90"/>
      <c r="E16" s="90"/>
      <c r="F16" s="296">
        <f>'Section 4 Public Defender'!F53</f>
        <v>0</v>
      </c>
      <c r="G16" s="297"/>
      <c r="H16" s="175"/>
      <c r="I16" s="176"/>
    </row>
    <row r="17" spans="1:9" ht="15" customHeight="1" x14ac:dyDescent="0.25">
      <c r="A17" s="93"/>
      <c r="B17" s="94" t="s">
        <v>90</v>
      </c>
      <c r="C17" s="95"/>
      <c r="D17" s="95"/>
      <c r="E17" s="95"/>
      <c r="F17" s="269">
        <f>'Section 4 Public Defender'!F54</f>
        <v>12399688.48</v>
      </c>
      <c r="G17" s="270"/>
      <c r="H17" s="177"/>
      <c r="I17" s="178"/>
    </row>
    <row r="18" spans="1:9" ht="15" customHeight="1" x14ac:dyDescent="0.25">
      <c r="A18" s="351" t="s">
        <v>204</v>
      </c>
      <c r="B18" s="352"/>
      <c r="C18" s="352"/>
      <c r="D18" s="352"/>
      <c r="E18" s="352"/>
      <c r="F18" s="352"/>
      <c r="G18" s="352"/>
      <c r="H18" s="352"/>
      <c r="I18" s="353"/>
    </row>
    <row r="19" spans="1:9" ht="63.95" customHeight="1" x14ac:dyDescent="0.25">
      <c r="A19" s="348" t="s">
        <v>93</v>
      </c>
      <c r="B19" s="349"/>
      <c r="C19" s="349"/>
      <c r="D19" s="349"/>
      <c r="E19" s="350"/>
      <c r="F19" s="354" t="s">
        <v>94</v>
      </c>
      <c r="G19" s="355"/>
      <c r="H19" s="354" t="s">
        <v>149</v>
      </c>
      <c r="I19" s="355"/>
    </row>
    <row r="20" spans="1:9" ht="15" customHeight="1" x14ac:dyDescent="0.25">
      <c r="A20" s="82"/>
      <c r="B20" s="83" t="s">
        <v>3</v>
      </c>
      <c r="C20" s="83"/>
      <c r="D20" s="84"/>
      <c r="E20" s="84"/>
      <c r="F20" s="266">
        <f>'Section 5 Contract 1st Tier'!F22</f>
        <v>0</v>
      </c>
      <c r="G20" s="262"/>
      <c r="H20" s="266">
        <f>'Section 5 Contract 1st Tier'!H22</f>
        <v>0</v>
      </c>
      <c r="I20" s="262"/>
    </row>
    <row r="21" spans="1:9" ht="15" customHeight="1" x14ac:dyDescent="0.25">
      <c r="A21" s="85" t="s">
        <v>236</v>
      </c>
      <c r="B21" s="86"/>
      <c r="C21" s="86"/>
      <c r="D21" s="86"/>
      <c r="E21" s="86"/>
      <c r="F21" s="264"/>
      <c r="G21" s="259"/>
      <c r="H21" s="173"/>
      <c r="I21" s="174"/>
    </row>
    <row r="22" spans="1:9" ht="15" customHeight="1" x14ac:dyDescent="0.25">
      <c r="A22" s="89" t="s">
        <v>89</v>
      </c>
      <c r="C22" s="90"/>
      <c r="D22" s="90"/>
      <c r="E22" s="90"/>
      <c r="F22" s="265">
        <f>'Section 5 Contract 1st Tier'!F34</f>
        <v>0</v>
      </c>
      <c r="G22" s="243"/>
      <c r="H22" s="175"/>
      <c r="I22" s="176"/>
    </row>
    <row r="23" spans="1:9" ht="15" customHeight="1" x14ac:dyDescent="0.25">
      <c r="A23" s="89" t="s">
        <v>88</v>
      </c>
      <c r="C23" s="90"/>
      <c r="D23" s="90"/>
      <c r="E23" s="90"/>
      <c r="F23" s="265">
        <f>'Section 5 Contract 1st Tier'!F35</f>
        <v>0</v>
      </c>
      <c r="G23" s="243"/>
      <c r="H23" s="175"/>
      <c r="I23" s="176"/>
    </row>
    <row r="24" spans="1:9" ht="15" customHeight="1" x14ac:dyDescent="0.25">
      <c r="A24" s="93"/>
      <c r="B24" s="94" t="s">
        <v>90</v>
      </c>
      <c r="C24" s="95"/>
      <c r="D24" s="95"/>
      <c r="E24" s="95"/>
      <c r="F24" s="269">
        <f>'Section 5 Contract 1st Tier'!F36</f>
        <v>0</v>
      </c>
      <c r="G24" s="270"/>
      <c r="H24" s="177"/>
      <c r="I24" s="178"/>
    </row>
    <row r="25" spans="1:9" ht="15" customHeight="1" x14ac:dyDescent="0.25">
      <c r="A25" s="351" t="s">
        <v>203</v>
      </c>
      <c r="B25" s="352"/>
      <c r="C25" s="352"/>
      <c r="D25" s="352"/>
      <c r="E25" s="352"/>
      <c r="F25" s="352"/>
      <c r="G25" s="352"/>
      <c r="H25" s="352"/>
      <c r="I25" s="353"/>
    </row>
    <row r="26" spans="1:9" ht="63.95" customHeight="1" x14ac:dyDescent="0.25">
      <c r="A26" s="348" t="s">
        <v>163</v>
      </c>
      <c r="B26" s="349"/>
      <c r="C26" s="349"/>
      <c r="D26" s="349"/>
      <c r="E26" s="350"/>
      <c r="F26" s="354" t="s">
        <v>96</v>
      </c>
      <c r="G26" s="355"/>
      <c r="H26" s="354" t="s">
        <v>145</v>
      </c>
      <c r="I26" s="355"/>
    </row>
    <row r="27" spans="1:9" ht="15" customHeight="1" x14ac:dyDescent="0.25">
      <c r="A27" s="82"/>
      <c r="B27" s="83" t="s">
        <v>3</v>
      </c>
      <c r="C27" s="83"/>
      <c r="D27" s="84"/>
      <c r="E27" s="84"/>
      <c r="F27" s="266">
        <f>'Section 6 NSPD Budget'!F23</f>
        <v>0</v>
      </c>
      <c r="G27" s="262"/>
      <c r="H27" s="266">
        <f>'Section 6 NSPD Budget'!H23</f>
        <v>0</v>
      </c>
      <c r="I27" s="262"/>
    </row>
    <row r="28" spans="1:9" ht="15" customHeight="1" x14ac:dyDescent="0.25">
      <c r="A28" s="85" t="s">
        <v>240</v>
      </c>
      <c r="B28" s="86"/>
      <c r="C28" s="86"/>
      <c r="D28" s="86"/>
      <c r="E28" s="86"/>
      <c r="F28" s="264"/>
      <c r="G28" s="259"/>
      <c r="H28" s="173"/>
      <c r="I28" s="174"/>
    </row>
    <row r="29" spans="1:9" ht="15" customHeight="1" x14ac:dyDescent="0.25">
      <c r="A29" s="89" t="s">
        <v>89</v>
      </c>
      <c r="C29" s="90"/>
      <c r="D29" s="90"/>
      <c r="E29" s="90"/>
      <c r="F29" s="265">
        <f>'Section 6 NSPD Budget'!F36</f>
        <v>0</v>
      </c>
      <c r="G29" s="243"/>
      <c r="H29" s="356"/>
      <c r="I29" s="357"/>
    </row>
    <row r="30" spans="1:9" ht="15" customHeight="1" x14ac:dyDescent="0.25">
      <c r="A30" s="89" t="s">
        <v>88</v>
      </c>
      <c r="C30" s="90"/>
      <c r="D30" s="90"/>
      <c r="E30" s="90"/>
      <c r="F30" s="265">
        <f>'Section 6 NSPD Budget'!F37</f>
        <v>0</v>
      </c>
      <c r="G30" s="243"/>
      <c r="H30" s="356"/>
      <c r="I30" s="357"/>
    </row>
    <row r="31" spans="1:9" ht="15" customHeight="1" x14ac:dyDescent="0.25">
      <c r="A31" s="93"/>
      <c r="B31" s="94" t="s">
        <v>90</v>
      </c>
      <c r="C31" s="95"/>
      <c r="D31" s="95"/>
      <c r="E31" s="95"/>
      <c r="F31" s="344">
        <f>'Section 6 NSPD Budget'!F38</f>
        <v>0</v>
      </c>
      <c r="G31" s="344"/>
      <c r="H31" s="361"/>
      <c r="I31" s="362"/>
    </row>
    <row r="32" spans="1:9" ht="15" customHeight="1" x14ac:dyDescent="0.25">
      <c r="A32" s="323" t="s">
        <v>166</v>
      </c>
      <c r="B32" s="324"/>
      <c r="C32" s="324"/>
      <c r="D32" s="324"/>
      <c r="E32" s="324"/>
      <c r="F32" s="324"/>
      <c r="G32" s="324"/>
      <c r="H32" s="324"/>
      <c r="I32" s="325"/>
    </row>
    <row r="33" spans="1:9" ht="15" customHeight="1" x14ac:dyDescent="0.25">
      <c r="A33" s="326"/>
      <c r="B33" s="327"/>
      <c r="C33" s="327"/>
      <c r="D33" s="327"/>
      <c r="E33" s="327"/>
      <c r="F33" s="327"/>
      <c r="G33" s="327"/>
      <c r="H33" s="327"/>
      <c r="I33" s="328"/>
    </row>
    <row r="34" spans="1:9" ht="15" customHeight="1" x14ac:dyDescent="0.25">
      <c r="A34" s="329"/>
      <c r="B34" s="330"/>
      <c r="C34" s="330"/>
      <c r="D34" s="330"/>
      <c r="E34" s="330"/>
      <c r="F34" s="330"/>
      <c r="G34" s="330"/>
      <c r="H34" s="330"/>
      <c r="I34" s="331"/>
    </row>
    <row r="35" spans="1:9" ht="15" customHeight="1" x14ac:dyDescent="0.25">
      <c r="A35" s="351" t="s">
        <v>202</v>
      </c>
      <c r="B35" s="352"/>
      <c r="C35" s="352"/>
      <c r="D35" s="352"/>
      <c r="E35" s="352"/>
      <c r="F35" s="352"/>
      <c r="G35" s="352"/>
      <c r="H35" s="352"/>
      <c r="I35" s="353"/>
    </row>
    <row r="36" spans="1:9" ht="63.95" customHeight="1" x14ac:dyDescent="0.25">
      <c r="A36" s="308" t="s">
        <v>163</v>
      </c>
      <c r="B36" s="309"/>
      <c r="C36" s="309"/>
      <c r="D36" s="309"/>
      <c r="E36" s="310"/>
      <c r="F36" s="284" t="s">
        <v>96</v>
      </c>
      <c r="G36" s="285"/>
      <c r="H36" s="284" t="s">
        <v>145</v>
      </c>
      <c r="I36" s="286"/>
    </row>
    <row r="37" spans="1:9" ht="15" customHeight="1" x14ac:dyDescent="0.25">
      <c r="A37" s="82"/>
      <c r="B37" s="83" t="s">
        <v>3</v>
      </c>
      <c r="C37" s="83"/>
      <c r="D37" s="84"/>
      <c r="E37" s="84"/>
      <c r="F37" s="266">
        <f>'Section 7 PD Budget'!F36</f>
        <v>16764165.34</v>
      </c>
      <c r="G37" s="262"/>
      <c r="H37" s="262">
        <f>'Section 7 PD Budget'!H36</f>
        <v>0</v>
      </c>
      <c r="I37" s="262"/>
    </row>
    <row r="38" spans="1:9" ht="15" customHeight="1" x14ac:dyDescent="0.25">
      <c r="A38" s="85" t="s">
        <v>240</v>
      </c>
      <c r="B38" s="86"/>
      <c r="C38" s="86"/>
      <c r="D38" s="86"/>
      <c r="E38" s="86"/>
      <c r="F38" s="264"/>
      <c r="G38" s="259"/>
      <c r="H38" s="173"/>
      <c r="I38" s="174"/>
    </row>
    <row r="39" spans="1:9" ht="15" customHeight="1" x14ac:dyDescent="0.25">
      <c r="A39" s="89" t="s">
        <v>89</v>
      </c>
      <c r="C39" s="90"/>
      <c r="D39" s="90"/>
      <c r="E39" s="90"/>
      <c r="F39" s="265">
        <f>'Section 7 PD Budget'!F51</f>
        <v>16764165.34</v>
      </c>
      <c r="G39" s="243"/>
      <c r="H39" s="175"/>
      <c r="I39" s="176"/>
    </row>
    <row r="40" spans="1:9" ht="15" customHeight="1" x14ac:dyDescent="0.25">
      <c r="A40" s="89" t="s">
        <v>88</v>
      </c>
      <c r="C40" s="90"/>
      <c r="D40" s="90"/>
      <c r="E40" s="90"/>
      <c r="F40" s="265">
        <f>'Section 7 PD Budget'!F52</f>
        <v>0</v>
      </c>
      <c r="G40" s="243"/>
      <c r="H40" s="175"/>
      <c r="I40" s="176"/>
    </row>
    <row r="41" spans="1:9" ht="15" customHeight="1" x14ac:dyDescent="0.25">
      <c r="A41" s="93"/>
      <c r="B41" s="94" t="s">
        <v>156</v>
      </c>
      <c r="C41" s="95"/>
      <c r="D41" s="95"/>
      <c r="E41" s="95"/>
      <c r="F41" s="344">
        <f>'Section 7 PD Budget'!F53</f>
        <v>16764165.34</v>
      </c>
      <c r="G41" s="344"/>
      <c r="H41" s="177"/>
      <c r="I41" s="178"/>
    </row>
    <row r="42" spans="1:9" ht="15" customHeight="1" x14ac:dyDescent="0.25">
      <c r="A42" s="351" t="s">
        <v>201</v>
      </c>
      <c r="B42" s="352"/>
      <c r="C42" s="352"/>
      <c r="D42" s="352"/>
      <c r="E42" s="352"/>
      <c r="F42" s="352"/>
      <c r="G42" s="352"/>
      <c r="H42" s="352"/>
      <c r="I42" s="353"/>
    </row>
    <row r="43" spans="1:9" ht="63.95" customHeight="1" x14ac:dyDescent="0.25">
      <c r="A43" s="308" t="s">
        <v>163</v>
      </c>
      <c r="B43" s="309"/>
      <c r="C43" s="309"/>
      <c r="D43" s="309"/>
      <c r="E43" s="310"/>
      <c r="F43" s="284" t="s">
        <v>96</v>
      </c>
      <c r="G43" s="285"/>
      <c r="H43" s="284" t="s">
        <v>145</v>
      </c>
      <c r="I43" s="286"/>
    </row>
    <row r="44" spans="1:9" ht="15" customHeight="1" x14ac:dyDescent="0.25">
      <c r="A44" s="82"/>
      <c r="B44" s="83" t="s">
        <v>3</v>
      </c>
      <c r="C44" s="83"/>
      <c r="D44" s="84"/>
      <c r="E44" s="84"/>
      <c r="F44" s="266">
        <f>'Section 8 Contract 1st Budget'!F22</f>
        <v>0</v>
      </c>
      <c r="G44" s="262"/>
      <c r="H44" s="262">
        <f>'Section 8 Contract 1st Budget'!H22</f>
        <v>0</v>
      </c>
      <c r="I44" s="262"/>
    </row>
    <row r="45" spans="1:9" ht="15" customHeight="1" x14ac:dyDescent="0.25">
      <c r="A45" s="85" t="s">
        <v>240</v>
      </c>
      <c r="B45" s="86"/>
      <c r="C45" s="86"/>
      <c r="D45" s="86"/>
      <c r="E45" s="86"/>
      <c r="F45" s="264"/>
      <c r="G45" s="259"/>
      <c r="H45" s="173"/>
      <c r="I45" s="174"/>
    </row>
    <row r="46" spans="1:9" ht="15" customHeight="1" x14ac:dyDescent="0.25">
      <c r="A46" s="89" t="s">
        <v>89</v>
      </c>
      <c r="C46" s="90"/>
      <c r="D46" s="90"/>
      <c r="E46" s="90"/>
      <c r="F46" s="265">
        <f>'Section 8 Contract 1st Budget'!F34</f>
        <v>0</v>
      </c>
      <c r="G46" s="243"/>
      <c r="H46" s="175"/>
      <c r="I46" s="176"/>
    </row>
    <row r="47" spans="1:9" ht="15" customHeight="1" x14ac:dyDescent="0.25">
      <c r="A47" s="89" t="s">
        <v>88</v>
      </c>
      <c r="C47" s="90"/>
      <c r="D47" s="90"/>
      <c r="E47" s="90"/>
      <c r="F47" s="265">
        <f>'Section 8 Contract 1st Budget'!F35</f>
        <v>0</v>
      </c>
      <c r="G47" s="243"/>
      <c r="H47" s="175"/>
      <c r="I47" s="176"/>
    </row>
    <row r="48" spans="1:9" ht="15" customHeight="1" x14ac:dyDescent="0.25">
      <c r="A48" s="93"/>
      <c r="B48" s="94" t="s">
        <v>90</v>
      </c>
      <c r="C48" s="95"/>
      <c r="D48" s="95"/>
      <c r="E48" s="95"/>
      <c r="F48" s="344">
        <f>'Section 8 Contract 1st Budget'!F36</f>
        <v>0</v>
      </c>
      <c r="G48" s="344"/>
      <c r="H48" s="177"/>
      <c r="I48" s="178"/>
    </row>
    <row r="49" spans="1:9" ht="15" customHeight="1" x14ac:dyDescent="0.25">
      <c r="A49" s="351" t="s">
        <v>200</v>
      </c>
      <c r="B49" s="352"/>
      <c r="C49" s="352"/>
      <c r="D49" s="352"/>
      <c r="E49" s="352"/>
      <c r="F49" s="352"/>
      <c r="G49" s="352"/>
      <c r="H49" s="352"/>
      <c r="I49" s="353"/>
    </row>
    <row r="50" spans="1:9" ht="63.95" customHeight="1" x14ac:dyDescent="0.25">
      <c r="A50" s="308" t="s">
        <v>163</v>
      </c>
      <c r="B50" s="309"/>
      <c r="C50" s="309"/>
      <c r="D50" s="309"/>
      <c r="E50" s="310"/>
      <c r="F50" s="284" t="s">
        <v>96</v>
      </c>
      <c r="G50" s="285"/>
      <c r="H50" s="284" t="s">
        <v>145</v>
      </c>
      <c r="I50" s="286"/>
    </row>
    <row r="51" spans="1:9" ht="15" customHeight="1" x14ac:dyDescent="0.25">
      <c r="A51" s="82"/>
      <c r="B51" s="83" t="s">
        <v>3</v>
      </c>
      <c r="C51" s="83"/>
      <c r="D51" s="84"/>
      <c r="E51" s="84"/>
      <c r="F51" s="266">
        <f>'Section 9 Alternate PD Budget'!F21</f>
        <v>0</v>
      </c>
      <c r="G51" s="262"/>
      <c r="H51" s="266">
        <f>'Section 9 Alternate PD Budget'!H21</f>
        <v>0</v>
      </c>
      <c r="I51" s="262"/>
    </row>
    <row r="52" spans="1:9" ht="15" customHeight="1" x14ac:dyDescent="0.25">
      <c r="A52" s="85" t="s">
        <v>240</v>
      </c>
      <c r="B52" s="86"/>
      <c r="C52" s="86"/>
      <c r="D52" s="86"/>
      <c r="E52" s="86"/>
      <c r="F52" s="264"/>
      <c r="G52" s="259"/>
      <c r="H52" s="173"/>
      <c r="I52" s="174"/>
    </row>
    <row r="53" spans="1:9" ht="15" customHeight="1" x14ac:dyDescent="0.25">
      <c r="A53" s="89" t="s">
        <v>89</v>
      </c>
      <c r="C53" s="90"/>
      <c r="D53" s="90"/>
      <c r="E53" s="90"/>
      <c r="F53" s="265">
        <f>'Section 9 Alternate PD Budget'!F23</f>
        <v>0</v>
      </c>
      <c r="G53" s="243"/>
      <c r="H53" s="175"/>
      <c r="I53" s="176"/>
    </row>
    <row r="54" spans="1:9" ht="15" customHeight="1" x14ac:dyDescent="0.25">
      <c r="A54" s="89" t="s">
        <v>88</v>
      </c>
      <c r="C54" s="90"/>
      <c r="D54" s="90"/>
      <c r="E54" s="90"/>
      <c r="F54" s="265">
        <f>'Section 9 Alternate PD Budget'!F24</f>
        <v>0</v>
      </c>
      <c r="G54" s="243"/>
      <c r="H54" s="175"/>
      <c r="I54" s="176"/>
    </row>
    <row r="55" spans="1:9" ht="15" customHeight="1" x14ac:dyDescent="0.25">
      <c r="A55" s="93"/>
      <c r="B55" s="94" t="s">
        <v>90</v>
      </c>
      <c r="C55" s="95"/>
      <c r="D55" s="95"/>
      <c r="E55" s="95"/>
      <c r="F55" s="344">
        <f>'Section 9 Alternate PD Budget'!F25</f>
        <v>0</v>
      </c>
      <c r="G55" s="344"/>
      <c r="H55" s="177"/>
      <c r="I55" s="178"/>
    </row>
    <row r="56" spans="1:9" ht="15" customHeight="1" x14ac:dyDescent="0.25">
      <c r="A56" s="323" t="s">
        <v>166</v>
      </c>
      <c r="B56" s="324"/>
      <c r="C56" s="324"/>
      <c r="D56" s="324"/>
      <c r="E56" s="324"/>
      <c r="F56" s="324"/>
      <c r="G56" s="324"/>
      <c r="H56" s="324"/>
      <c r="I56" s="325"/>
    </row>
    <row r="57" spans="1:9" ht="15" customHeight="1" x14ac:dyDescent="0.25">
      <c r="A57" s="326"/>
      <c r="B57" s="327"/>
      <c r="C57" s="327"/>
      <c r="D57" s="327"/>
      <c r="E57" s="327"/>
      <c r="F57" s="327"/>
      <c r="G57" s="327"/>
      <c r="H57" s="327"/>
      <c r="I57" s="328"/>
    </row>
    <row r="58" spans="1:9" ht="15" customHeight="1" x14ac:dyDescent="0.25">
      <c r="A58" s="326"/>
      <c r="B58" s="327"/>
      <c r="C58" s="327"/>
      <c r="D58" s="327"/>
      <c r="E58" s="327"/>
      <c r="F58" s="327"/>
      <c r="G58" s="327"/>
      <c r="H58" s="327"/>
      <c r="I58" s="328"/>
    </row>
    <row r="59" spans="1:9" ht="15" customHeight="1" x14ac:dyDescent="0.25">
      <c r="A59" s="326"/>
      <c r="B59" s="327"/>
      <c r="C59" s="327"/>
      <c r="D59" s="327"/>
      <c r="E59" s="327"/>
      <c r="F59" s="327"/>
      <c r="G59" s="327"/>
      <c r="H59" s="327"/>
      <c r="I59" s="328"/>
    </row>
    <row r="60" spans="1:9" ht="15" customHeight="1" x14ac:dyDescent="0.25">
      <c r="A60" s="326"/>
      <c r="B60" s="327"/>
      <c r="C60" s="327"/>
      <c r="D60" s="327"/>
      <c r="E60" s="327"/>
      <c r="F60" s="327"/>
      <c r="G60" s="327"/>
      <c r="H60" s="327"/>
      <c r="I60" s="328"/>
    </row>
    <row r="61" spans="1:9" ht="15" customHeight="1" x14ac:dyDescent="0.25">
      <c r="A61" s="326"/>
      <c r="B61" s="327"/>
      <c r="C61" s="327"/>
      <c r="D61" s="327"/>
      <c r="E61" s="327"/>
      <c r="F61" s="327"/>
      <c r="G61" s="327"/>
      <c r="H61" s="327"/>
      <c r="I61" s="328"/>
    </row>
    <row r="62" spans="1:9" ht="15" customHeight="1" x14ac:dyDescent="0.25">
      <c r="A62" s="326"/>
      <c r="B62" s="327"/>
      <c r="C62" s="327"/>
      <c r="D62" s="327"/>
      <c r="E62" s="327"/>
      <c r="F62" s="327"/>
      <c r="G62" s="327"/>
      <c r="H62" s="327"/>
      <c r="I62" s="328"/>
    </row>
    <row r="63" spans="1:9" ht="15" customHeight="1" x14ac:dyDescent="0.25">
      <c r="A63" s="326"/>
      <c r="B63" s="327"/>
      <c r="C63" s="327"/>
      <c r="D63" s="327"/>
      <c r="E63" s="327"/>
      <c r="F63" s="327"/>
      <c r="G63" s="327"/>
      <c r="H63" s="327"/>
      <c r="I63" s="328"/>
    </row>
    <row r="64" spans="1:9" ht="15" customHeight="1" x14ac:dyDescent="0.25">
      <c r="A64" s="326"/>
      <c r="B64" s="327"/>
      <c r="C64" s="327"/>
      <c r="D64" s="327"/>
      <c r="E64" s="327"/>
      <c r="F64" s="327"/>
      <c r="G64" s="327"/>
      <c r="H64" s="327"/>
      <c r="I64" s="328"/>
    </row>
    <row r="65" spans="1:9" ht="15" customHeight="1" x14ac:dyDescent="0.25">
      <c r="A65" s="326"/>
      <c r="B65" s="327"/>
      <c r="C65" s="327"/>
      <c r="D65" s="327"/>
      <c r="E65" s="327"/>
      <c r="F65" s="327"/>
      <c r="G65" s="327"/>
      <c r="H65" s="327"/>
      <c r="I65" s="328"/>
    </row>
    <row r="66" spans="1:9" ht="15" customHeight="1" x14ac:dyDescent="0.25">
      <c r="A66" s="326"/>
      <c r="B66" s="327"/>
      <c r="C66" s="327"/>
      <c r="D66" s="327"/>
      <c r="E66" s="327"/>
      <c r="F66" s="327"/>
      <c r="G66" s="327"/>
      <c r="H66" s="327"/>
      <c r="I66" s="328"/>
    </row>
    <row r="67" spans="1:9" ht="15" customHeight="1" x14ac:dyDescent="0.25">
      <c r="A67" s="326"/>
      <c r="B67" s="327"/>
      <c r="C67" s="327"/>
      <c r="D67" s="327"/>
      <c r="E67" s="327"/>
      <c r="F67" s="327"/>
      <c r="G67" s="327"/>
      <c r="H67" s="327"/>
      <c r="I67" s="328"/>
    </row>
    <row r="68" spans="1:9" ht="15" customHeight="1" x14ac:dyDescent="0.25">
      <c r="A68" s="326"/>
      <c r="B68" s="327"/>
      <c r="C68" s="327"/>
      <c r="D68" s="327"/>
      <c r="E68" s="327"/>
      <c r="F68" s="327"/>
      <c r="G68" s="327"/>
      <c r="H68" s="327"/>
      <c r="I68" s="328"/>
    </row>
    <row r="69" spans="1:9" ht="15" customHeight="1" x14ac:dyDescent="0.25">
      <c r="A69" s="326"/>
      <c r="B69" s="327"/>
      <c r="C69" s="327"/>
      <c r="D69" s="327"/>
      <c r="E69" s="327"/>
      <c r="F69" s="327"/>
      <c r="G69" s="327"/>
      <c r="H69" s="327"/>
      <c r="I69" s="328"/>
    </row>
    <row r="70" spans="1:9" ht="15" customHeight="1" x14ac:dyDescent="0.25">
      <c r="A70" s="326"/>
      <c r="B70" s="327"/>
      <c r="C70" s="327"/>
      <c r="D70" s="327"/>
      <c r="E70" s="327"/>
      <c r="F70" s="327"/>
      <c r="G70" s="327"/>
      <c r="H70" s="327"/>
      <c r="I70" s="328"/>
    </row>
    <row r="71" spans="1:9" ht="15" customHeight="1" x14ac:dyDescent="0.25">
      <c r="A71" s="329"/>
      <c r="B71" s="330"/>
      <c r="C71" s="330"/>
      <c r="D71" s="330"/>
      <c r="E71" s="330"/>
      <c r="F71" s="330"/>
      <c r="G71" s="330"/>
      <c r="H71" s="330"/>
      <c r="I71" s="331"/>
    </row>
    <row r="72" spans="1:9" ht="15" customHeight="1" x14ac:dyDescent="0.25">
      <c r="A72" s="345" t="s">
        <v>165</v>
      </c>
      <c r="B72" s="346"/>
      <c r="C72" s="346"/>
      <c r="D72" s="346"/>
      <c r="E72" s="346"/>
      <c r="F72" s="346"/>
      <c r="G72" s="346"/>
      <c r="H72" s="346"/>
      <c r="I72" s="347"/>
    </row>
    <row r="73" spans="1:9" ht="63.95" customHeight="1" x14ac:dyDescent="0.25">
      <c r="A73" s="348" t="s">
        <v>207</v>
      </c>
      <c r="B73" s="349"/>
      <c r="C73" s="349"/>
      <c r="D73" s="349"/>
      <c r="E73" s="350"/>
      <c r="F73" s="284" t="s">
        <v>94</v>
      </c>
      <c r="G73" s="285"/>
      <c r="H73" s="284" t="s">
        <v>149</v>
      </c>
      <c r="I73" s="286"/>
    </row>
    <row r="74" spans="1:9" ht="15" customHeight="1" x14ac:dyDescent="0.25">
      <c r="A74" s="82"/>
      <c r="B74" s="83" t="s">
        <v>3</v>
      </c>
      <c r="C74" s="83"/>
      <c r="D74" s="84"/>
      <c r="E74" s="84"/>
      <c r="F74" s="266">
        <f>F6+F13+F20</f>
        <v>12361478.530000001</v>
      </c>
      <c r="G74" s="262"/>
      <c r="H74" s="262">
        <f>H6+H13+H20</f>
        <v>38209.949999999997</v>
      </c>
      <c r="I74" s="262"/>
    </row>
    <row r="75" spans="1:9" ht="15" customHeight="1" x14ac:dyDescent="0.25">
      <c r="A75" s="85" t="s">
        <v>144</v>
      </c>
      <c r="B75" s="86"/>
      <c r="C75" s="86"/>
      <c r="D75" s="86"/>
      <c r="E75" s="86"/>
      <c r="F75" s="264"/>
      <c r="G75" s="259"/>
      <c r="H75" s="258"/>
      <c r="I75" s="259"/>
    </row>
    <row r="76" spans="1:9" ht="15" customHeight="1" x14ac:dyDescent="0.25">
      <c r="A76" s="89" t="s">
        <v>89</v>
      </c>
      <c r="C76" s="90"/>
      <c r="D76" s="90"/>
      <c r="E76" s="90"/>
      <c r="F76" s="265">
        <f>F8+F15+F22</f>
        <v>12399688.48</v>
      </c>
      <c r="G76" s="243"/>
      <c r="H76" s="242"/>
      <c r="I76" s="243"/>
    </row>
    <row r="77" spans="1:9" ht="15" customHeight="1" x14ac:dyDescent="0.25">
      <c r="A77" s="89" t="s">
        <v>88</v>
      </c>
      <c r="C77" s="90"/>
      <c r="D77" s="90"/>
      <c r="E77" s="90"/>
      <c r="F77" s="265">
        <f>F9+F16+F23</f>
        <v>0</v>
      </c>
      <c r="G77" s="243"/>
      <c r="H77" s="242"/>
      <c r="I77" s="243"/>
    </row>
    <row r="78" spans="1:9" ht="15" customHeight="1" x14ac:dyDescent="0.25">
      <c r="A78" s="93"/>
      <c r="B78" s="94" t="s">
        <v>90</v>
      </c>
      <c r="C78" s="95"/>
      <c r="D78" s="95"/>
      <c r="E78" s="95"/>
      <c r="F78" s="269">
        <f>F76-F77</f>
        <v>12399688.48</v>
      </c>
      <c r="G78" s="270"/>
      <c r="H78" s="244"/>
      <c r="I78" s="245"/>
    </row>
    <row r="79" spans="1:9" ht="15" customHeight="1" x14ac:dyDescent="0.3">
      <c r="A79" s="16"/>
      <c r="B79" s="25"/>
      <c r="C79" s="26"/>
      <c r="D79" s="363"/>
      <c r="E79" s="363"/>
      <c r="I79" s="75"/>
    </row>
    <row r="80" spans="1:9" ht="63.95" customHeight="1" x14ac:dyDescent="0.25">
      <c r="A80" s="308" t="s">
        <v>208</v>
      </c>
      <c r="B80" s="309"/>
      <c r="C80" s="309"/>
      <c r="D80" s="309"/>
      <c r="E80" s="310"/>
      <c r="F80" s="284" t="s">
        <v>96</v>
      </c>
      <c r="G80" s="285"/>
      <c r="H80" s="284" t="s">
        <v>145</v>
      </c>
      <c r="I80" s="286"/>
    </row>
    <row r="81" spans="1:9" ht="15" customHeight="1" x14ac:dyDescent="0.25">
      <c r="A81" s="82"/>
      <c r="B81" s="83" t="s">
        <v>3</v>
      </c>
      <c r="C81" s="83"/>
      <c r="D81" s="84"/>
      <c r="E81" s="84"/>
      <c r="F81" s="266">
        <f>F27+F37+F44+F51</f>
        <v>16764165.34</v>
      </c>
      <c r="G81" s="262"/>
      <c r="H81" s="266">
        <f>H27+H37+H44+H51</f>
        <v>0</v>
      </c>
      <c r="I81" s="262"/>
    </row>
    <row r="82" spans="1:9" ht="15" customHeight="1" x14ac:dyDescent="0.25">
      <c r="A82" s="85" t="s">
        <v>162</v>
      </c>
      <c r="B82" s="86"/>
      <c r="C82" s="86"/>
      <c r="D82" s="86"/>
      <c r="E82" s="86"/>
      <c r="F82" s="264"/>
      <c r="G82" s="259"/>
      <c r="H82" s="86"/>
      <c r="I82" s="88"/>
    </row>
    <row r="83" spans="1:9" ht="15" customHeight="1" x14ac:dyDescent="0.25">
      <c r="A83" s="89" t="s">
        <v>89</v>
      </c>
      <c r="C83" s="90"/>
      <c r="D83" s="90"/>
      <c r="E83" s="90"/>
      <c r="F83" s="265">
        <f>F29+F39+F46+F53</f>
        <v>16764165.34</v>
      </c>
      <c r="G83" s="243"/>
      <c r="H83" s="92"/>
      <c r="I83" s="91"/>
    </row>
    <row r="84" spans="1:9" ht="15" customHeight="1" x14ac:dyDescent="0.25">
      <c r="A84" s="89" t="s">
        <v>88</v>
      </c>
      <c r="C84" s="90"/>
      <c r="D84" s="90"/>
      <c r="E84" s="90"/>
      <c r="F84" s="265">
        <f>F30+F40+F47</f>
        <v>0</v>
      </c>
      <c r="G84" s="243"/>
      <c r="H84" s="92"/>
      <c r="I84" s="91"/>
    </row>
    <row r="85" spans="1:9" ht="15" customHeight="1" x14ac:dyDescent="0.25">
      <c r="A85" s="93"/>
      <c r="B85" s="94" t="s">
        <v>90</v>
      </c>
      <c r="C85" s="95"/>
      <c r="D85" s="95"/>
      <c r="E85" s="95"/>
      <c r="F85" s="344">
        <f>F83-F84</f>
        <v>16764165.34</v>
      </c>
      <c r="G85" s="344"/>
      <c r="H85" s="96"/>
      <c r="I85" s="97"/>
    </row>
    <row r="86" spans="1:9" ht="15" customHeight="1" x14ac:dyDescent="0.25">
      <c r="A86" s="367" t="s">
        <v>169</v>
      </c>
      <c r="B86" s="368"/>
      <c r="C86" s="368"/>
      <c r="D86" s="368"/>
      <c r="E86" s="368"/>
      <c r="F86" s="368"/>
      <c r="G86" s="368"/>
      <c r="H86" s="368"/>
      <c r="I86" s="369"/>
    </row>
    <row r="87" spans="1:9" ht="15" customHeight="1" x14ac:dyDescent="0.25">
      <c r="A87" s="364" t="s">
        <v>168</v>
      </c>
      <c r="B87" s="365"/>
      <c r="C87" s="365"/>
      <c r="D87" s="365"/>
      <c r="E87" s="365"/>
      <c r="F87" s="365"/>
      <c r="G87" s="365"/>
      <c r="H87" s="365"/>
      <c r="I87" s="366"/>
    </row>
    <row r="88" spans="1:9" ht="15" customHeight="1" x14ac:dyDescent="0.25">
      <c r="A88" s="338" t="s">
        <v>170</v>
      </c>
      <c r="B88" s="339"/>
      <c r="C88" s="339"/>
      <c r="D88" s="339"/>
      <c r="E88" s="339"/>
      <c r="F88" s="339"/>
      <c r="G88" s="339"/>
      <c r="H88" s="339"/>
      <c r="I88" s="340"/>
    </row>
    <row r="89" spans="1:9" ht="15" customHeight="1" x14ac:dyDescent="0.25">
      <c r="A89" s="338"/>
      <c r="B89" s="339"/>
      <c r="C89" s="339"/>
      <c r="D89" s="339"/>
      <c r="E89" s="339"/>
      <c r="F89" s="339"/>
      <c r="G89" s="339"/>
      <c r="H89" s="339"/>
      <c r="I89" s="340"/>
    </row>
    <row r="90" spans="1:9" ht="15" customHeight="1" x14ac:dyDescent="0.25">
      <c r="A90" s="341" t="s">
        <v>167</v>
      </c>
      <c r="B90" s="342"/>
      <c r="C90" s="342"/>
      <c r="D90" s="342"/>
      <c r="E90" s="342"/>
      <c r="F90" s="342"/>
      <c r="G90" s="342"/>
      <c r="H90" s="342"/>
      <c r="I90" s="343"/>
    </row>
    <row r="91" spans="1:9" ht="15" customHeight="1" x14ac:dyDescent="0.25">
      <c r="A91" s="341"/>
      <c r="B91" s="342"/>
      <c r="C91" s="342"/>
      <c r="D91" s="342"/>
      <c r="E91" s="342"/>
      <c r="F91" s="342"/>
      <c r="G91" s="342"/>
      <c r="H91" s="342"/>
      <c r="I91" s="343"/>
    </row>
    <row r="92" spans="1:9" ht="15" customHeight="1" x14ac:dyDescent="0.25">
      <c r="A92" s="134"/>
      <c r="B92" s="72"/>
      <c r="C92" s="72"/>
      <c r="D92" s="78"/>
      <c r="E92" s="78"/>
      <c r="F92" s="72"/>
      <c r="G92" s="72"/>
      <c r="H92" s="72"/>
      <c r="I92" s="135"/>
    </row>
    <row r="93" spans="1:9" ht="15" customHeight="1" x14ac:dyDescent="0.25">
      <c r="A93" s="317"/>
      <c r="B93" s="318"/>
      <c r="C93" s="318"/>
      <c r="D93" s="319"/>
      <c r="E93" s="78"/>
      <c r="F93" s="317"/>
      <c r="G93" s="318"/>
      <c r="H93" s="318"/>
      <c r="I93" s="319"/>
    </row>
    <row r="94" spans="1:9" ht="15" customHeight="1" x14ac:dyDescent="0.25">
      <c r="A94" s="320"/>
      <c r="B94" s="321"/>
      <c r="C94" s="321"/>
      <c r="D94" s="322"/>
      <c r="E94" s="78"/>
      <c r="F94" s="320"/>
      <c r="G94" s="321"/>
      <c r="H94" s="321"/>
      <c r="I94" s="322"/>
    </row>
    <row r="95" spans="1:9" ht="15" customHeight="1" x14ac:dyDescent="0.25">
      <c r="A95" s="136" t="s">
        <v>7</v>
      </c>
      <c r="B95" s="78"/>
      <c r="C95" s="72"/>
      <c r="D95" s="78"/>
      <c r="E95" s="78"/>
      <c r="F95" s="137" t="s">
        <v>82</v>
      </c>
      <c r="G95" s="72"/>
      <c r="H95" s="72"/>
      <c r="I95" s="135"/>
    </row>
    <row r="96" spans="1:9" ht="15" customHeight="1" x14ac:dyDescent="0.25">
      <c r="A96" s="332"/>
      <c r="B96" s="333"/>
      <c r="C96" s="333"/>
      <c r="D96" s="334"/>
      <c r="E96" s="72"/>
      <c r="F96" s="72"/>
      <c r="G96" s="72"/>
      <c r="H96" s="72"/>
      <c r="I96" s="135"/>
    </row>
    <row r="97" spans="1:9" ht="15" customHeight="1" x14ac:dyDescent="0.25">
      <c r="A97" s="335"/>
      <c r="B97" s="336"/>
      <c r="C97" s="336"/>
      <c r="D97" s="337"/>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43:I43"/>
    <mergeCell ref="F44:G44"/>
    <mergeCell ref="H44:I44"/>
    <mergeCell ref="F45:G45"/>
    <mergeCell ref="A49:I49"/>
    <mergeCell ref="A50:E50"/>
    <mergeCell ref="F50:G50"/>
    <mergeCell ref="H50:I50"/>
    <mergeCell ref="A36:E36"/>
    <mergeCell ref="F36:G36"/>
    <mergeCell ref="H36:I36"/>
    <mergeCell ref="F37:G37"/>
    <mergeCell ref="H37:I37"/>
    <mergeCell ref="A73:E73"/>
    <mergeCell ref="F73:G73"/>
    <mergeCell ref="H73:I73"/>
    <mergeCell ref="F74:G74"/>
    <mergeCell ref="H74:I74"/>
    <mergeCell ref="F51:G51"/>
    <mergeCell ref="H51:I51"/>
    <mergeCell ref="F52:G52"/>
    <mergeCell ref="F53:G53"/>
    <mergeCell ref="F54:G54"/>
    <mergeCell ref="F55:G55"/>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382" t="s">
        <v>0</v>
      </c>
      <c r="B1" s="383"/>
      <c r="C1" s="383"/>
      <c r="D1" s="383"/>
      <c r="E1" s="384"/>
      <c r="F1" s="4"/>
    </row>
    <row r="2" spans="1:18" ht="31.5" x14ac:dyDescent="0.5">
      <c r="A2" s="385" t="s">
        <v>1</v>
      </c>
      <c r="B2" s="386"/>
      <c r="C2" s="386"/>
      <c r="D2" s="386"/>
      <c r="E2" s="387"/>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388" t="s">
        <v>18</v>
      </c>
      <c r="B11" s="390" t="s">
        <v>39</v>
      </c>
      <c r="C11" s="390"/>
      <c r="D11" s="390"/>
      <c r="E11" s="391"/>
      <c r="F11" s="372" t="s">
        <v>68</v>
      </c>
      <c r="G11" t="s">
        <v>57</v>
      </c>
    </row>
    <row r="12" spans="1:18" ht="18.75" customHeight="1" x14ac:dyDescent="0.25">
      <c r="A12" s="389"/>
      <c r="B12" s="392"/>
      <c r="C12" s="392"/>
      <c r="D12" s="392"/>
      <c r="E12" s="393"/>
      <c r="F12" s="372"/>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400" t="s">
        <v>62</v>
      </c>
      <c r="H16" s="401"/>
      <c r="I16" s="401"/>
      <c r="J16" s="401"/>
      <c r="K16" s="401"/>
      <c r="L16" s="401"/>
      <c r="M16" s="401"/>
      <c r="N16" s="401"/>
      <c r="O16" s="401"/>
      <c r="P16" s="401"/>
      <c r="Q16" s="401"/>
      <c r="R16" s="401"/>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94">
        <v>0</v>
      </c>
      <c r="E36" s="395"/>
      <c r="F36" s="402" t="s">
        <v>68</v>
      </c>
      <c r="G36" t="s">
        <v>59</v>
      </c>
    </row>
    <row r="37" spans="1:7" ht="18.75" x14ac:dyDescent="0.3">
      <c r="A37" s="24"/>
      <c r="B37" s="25" t="s">
        <v>52</v>
      </c>
      <c r="C37" s="26"/>
      <c r="D37" s="394">
        <v>0</v>
      </c>
      <c r="E37" s="395"/>
      <c r="F37" s="402"/>
      <c r="G37" t="s">
        <v>60</v>
      </c>
    </row>
    <row r="38" spans="1:7" ht="18.75" x14ac:dyDescent="0.3">
      <c r="A38" s="24"/>
      <c r="B38" s="29" t="s">
        <v>51</v>
      </c>
      <c r="C38" s="30"/>
      <c r="D38" s="411">
        <v>0</v>
      </c>
      <c r="E38" s="412"/>
      <c r="F38" s="402"/>
      <c r="G38" t="s">
        <v>61</v>
      </c>
    </row>
    <row r="39" spans="1:7" ht="21" x14ac:dyDescent="0.35">
      <c r="A39" s="24"/>
      <c r="B39" s="46" t="s">
        <v>3</v>
      </c>
      <c r="C39" s="46"/>
      <c r="D39" s="413">
        <f>SUM(D36:E38)</f>
        <v>0</v>
      </c>
      <c r="E39" s="414"/>
      <c r="F39" s="61"/>
      <c r="G39" t="s">
        <v>87</v>
      </c>
    </row>
    <row r="40" spans="1:7" ht="19.5" customHeight="1" x14ac:dyDescent="0.3">
      <c r="A40" s="69" t="s">
        <v>91</v>
      </c>
      <c r="B40" s="20"/>
      <c r="C40" s="20"/>
      <c r="D40" s="20"/>
      <c r="E40" s="21"/>
    </row>
    <row r="41" spans="1:7" ht="19.5" customHeight="1" x14ac:dyDescent="0.3">
      <c r="A41" s="24"/>
      <c r="B41" s="17" t="s">
        <v>89</v>
      </c>
      <c r="C41" s="17"/>
      <c r="D41" s="403">
        <f>D33+E33</f>
        <v>0</v>
      </c>
      <c r="E41" s="404"/>
      <c r="F41" s="402" t="s">
        <v>68</v>
      </c>
    </row>
    <row r="42" spans="1:7" ht="19.5" customHeight="1" x14ac:dyDescent="0.3">
      <c r="A42" s="24"/>
      <c r="B42" s="17" t="s">
        <v>88</v>
      </c>
      <c r="C42" s="17"/>
      <c r="D42" s="405">
        <f>D38</f>
        <v>0</v>
      </c>
      <c r="E42" s="406"/>
      <c r="F42" s="402"/>
      <c r="G42" t="s">
        <v>87</v>
      </c>
    </row>
    <row r="43" spans="1:7" ht="19.5" customHeight="1" x14ac:dyDescent="0.3">
      <c r="A43" s="37"/>
      <c r="B43" s="68" t="s">
        <v>90</v>
      </c>
      <c r="C43" s="20"/>
      <c r="D43" s="407">
        <f>D41-D42</f>
        <v>0</v>
      </c>
      <c r="E43" s="408"/>
      <c r="F43" s="402"/>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73"/>
      <c r="B47" s="374"/>
      <c r="C47" s="374"/>
      <c r="D47" s="374"/>
      <c r="E47" s="375"/>
      <c r="F47" s="64"/>
    </row>
    <row r="48" spans="1:7" ht="15.75" customHeight="1" x14ac:dyDescent="0.25">
      <c r="A48" s="373"/>
      <c r="B48" s="374"/>
      <c r="C48" s="374"/>
      <c r="D48" s="374"/>
      <c r="E48" s="375"/>
      <c r="F48" s="64"/>
    </row>
    <row r="49" spans="1:8" ht="15.75" customHeight="1" x14ac:dyDescent="0.25">
      <c r="A49" s="373"/>
      <c r="B49" s="374"/>
      <c r="C49" s="374"/>
      <c r="D49" s="374"/>
      <c r="E49" s="375"/>
      <c r="F49" s="64"/>
    </row>
    <row r="50" spans="1:8" ht="15.75" customHeight="1" x14ac:dyDescent="0.25">
      <c r="A50" s="373"/>
      <c r="B50" s="374"/>
      <c r="C50" s="374"/>
      <c r="D50" s="374"/>
      <c r="E50" s="375"/>
      <c r="F50" s="64"/>
      <c r="G50" t="s">
        <v>81</v>
      </c>
    </row>
    <row r="51" spans="1:8" ht="15.75" customHeight="1" x14ac:dyDescent="0.25">
      <c r="A51" s="373"/>
      <c r="B51" s="374"/>
      <c r="C51" s="374"/>
      <c r="D51" s="374"/>
      <c r="E51" s="375"/>
      <c r="F51" s="64"/>
    </row>
    <row r="52" spans="1:8" ht="15.75" customHeight="1" x14ac:dyDescent="0.25">
      <c r="A52" s="373"/>
      <c r="B52" s="374"/>
      <c r="C52" s="374"/>
      <c r="D52" s="374"/>
      <c r="E52" s="375"/>
      <c r="F52" s="64"/>
    </row>
    <row r="53" spans="1:8" ht="22.5" customHeight="1" x14ac:dyDescent="0.25">
      <c r="A53" s="376"/>
      <c r="B53" s="377"/>
      <c r="C53" s="377"/>
      <c r="D53" s="377"/>
      <c r="E53" s="378"/>
      <c r="F53" s="64"/>
    </row>
    <row r="54" spans="1:8" ht="18.75" x14ac:dyDescent="0.3">
      <c r="A54" s="38"/>
      <c r="B54" s="22" t="s">
        <v>33</v>
      </c>
      <c r="C54" s="14"/>
      <c r="D54" s="14"/>
      <c r="E54" s="15"/>
      <c r="F54" s="17"/>
    </row>
    <row r="55" spans="1:8" ht="18.75" customHeight="1" x14ac:dyDescent="0.25">
      <c r="A55" s="379" t="s">
        <v>40</v>
      </c>
      <c r="B55" s="380"/>
      <c r="C55" s="380"/>
      <c r="D55" s="380"/>
      <c r="E55" s="381"/>
      <c r="F55" s="409" t="s">
        <v>68</v>
      </c>
    </row>
    <row r="56" spans="1:8" ht="21" customHeight="1" x14ac:dyDescent="0.25">
      <c r="A56" s="379"/>
      <c r="B56" s="380"/>
      <c r="C56" s="380"/>
      <c r="D56" s="380"/>
      <c r="E56" s="381"/>
      <c r="F56" s="409"/>
      <c r="G56" s="410" t="s">
        <v>84</v>
      </c>
      <c r="H56" s="410"/>
    </row>
    <row r="57" spans="1:8" ht="6.75" customHeight="1" x14ac:dyDescent="0.3">
      <c r="A57" s="39"/>
      <c r="B57" s="40"/>
      <c r="C57" s="40"/>
      <c r="D57" s="40"/>
      <c r="E57" s="41"/>
      <c r="F57" s="409"/>
      <c r="G57" s="410"/>
      <c r="H57" s="410"/>
    </row>
    <row r="58" spans="1:8" ht="18.75" x14ac:dyDescent="0.3">
      <c r="A58" s="16" t="s">
        <v>41</v>
      </c>
      <c r="B58" s="17"/>
      <c r="C58" s="17"/>
      <c r="D58" s="17"/>
      <c r="E58" s="18"/>
      <c r="F58" s="409"/>
    </row>
    <row r="59" spans="1:8" ht="40.5" customHeight="1" x14ac:dyDescent="0.3">
      <c r="A59" s="57"/>
      <c r="B59" s="58"/>
      <c r="C59" s="6"/>
      <c r="D59" s="398"/>
      <c r="E59" s="399"/>
      <c r="F59" s="65"/>
      <c r="G59" s="66" t="s">
        <v>85</v>
      </c>
    </row>
    <row r="60" spans="1:8" ht="18.75" x14ac:dyDescent="0.3">
      <c r="A60" s="24" t="s">
        <v>7</v>
      </c>
      <c r="B60" s="11" t="s">
        <v>8</v>
      </c>
      <c r="C60" s="17"/>
      <c r="D60" s="396" t="s">
        <v>9</v>
      </c>
      <c r="E60" s="397"/>
      <c r="F60" s="11"/>
    </row>
    <row r="61" spans="1:8" ht="9" customHeight="1" x14ac:dyDescent="0.3">
      <c r="A61" s="24"/>
      <c r="B61" s="17"/>
      <c r="C61" s="17"/>
      <c r="D61" s="17"/>
      <c r="E61" s="18"/>
      <c r="F61" s="17"/>
    </row>
    <row r="62" spans="1:8" ht="30" customHeight="1" x14ac:dyDescent="0.25">
      <c r="A62" s="59"/>
      <c r="B62" s="8"/>
      <c r="C62" s="6"/>
      <c r="D62" s="398"/>
      <c r="E62" s="399"/>
      <c r="F62" s="65"/>
      <c r="G62" s="66" t="s">
        <v>86</v>
      </c>
    </row>
    <row r="63" spans="1:8" ht="18.75" x14ac:dyDescent="0.3">
      <c r="A63" s="24" t="s">
        <v>82</v>
      </c>
      <c r="B63" s="17"/>
      <c r="C63" s="17"/>
      <c r="D63" s="396" t="s">
        <v>10</v>
      </c>
      <c r="E63" s="397"/>
      <c r="F63" s="11"/>
    </row>
    <row r="64" spans="1:8" ht="6" customHeight="1" x14ac:dyDescent="0.25">
      <c r="A64" s="3"/>
      <c r="B64" s="1"/>
      <c r="C64" s="1"/>
      <c r="D64" s="1"/>
      <c r="E64" s="2"/>
    </row>
  </sheetData>
  <mergeCells count="23">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 ref="F11:F12"/>
    <mergeCell ref="A47:E53"/>
    <mergeCell ref="A55:E56"/>
    <mergeCell ref="A1:E1"/>
    <mergeCell ref="A2:E2"/>
    <mergeCell ref="A11:A12"/>
    <mergeCell ref="B11:E12"/>
    <mergeCell ref="D36:E36"/>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zoomScale="115" zoomScaleNormal="115" workbookViewId="0">
      <selection activeCell="C35" sqref="C35"/>
    </sheetView>
  </sheetViews>
  <sheetFormatPr defaultRowHeight="15" x14ac:dyDescent="0.25"/>
  <cols>
    <col min="1" max="1" width="16.42578125" customWidth="1"/>
    <col min="2" max="5" width="9.140625" customWidth="1"/>
  </cols>
  <sheetData>
    <row r="1" spans="1:11" ht="15" customHeight="1" x14ac:dyDescent="0.5">
      <c r="A1" s="221" t="s">
        <v>92</v>
      </c>
      <c r="B1" s="222"/>
      <c r="C1" s="222"/>
      <c r="D1" s="222"/>
      <c r="E1" s="222"/>
      <c r="F1" s="222"/>
      <c r="G1" s="222"/>
      <c r="H1" s="222"/>
      <c r="I1" s="223"/>
      <c r="J1" s="4"/>
      <c r="K1" s="4"/>
    </row>
    <row r="2" spans="1:11" ht="15" customHeight="1" x14ac:dyDescent="0.5">
      <c r="A2" s="224" t="s">
        <v>109</v>
      </c>
      <c r="B2" s="225"/>
      <c r="C2" s="225"/>
      <c r="D2" s="225"/>
      <c r="E2" s="225"/>
      <c r="F2" s="225"/>
      <c r="G2" s="225"/>
      <c r="H2" s="225"/>
      <c r="I2" s="226"/>
      <c r="J2" s="4"/>
      <c r="K2" s="4"/>
    </row>
    <row r="3" spans="1:11" ht="15" customHeight="1" x14ac:dyDescent="0.25">
      <c r="A3" s="227" t="s">
        <v>47</v>
      </c>
      <c r="B3" s="228"/>
      <c r="C3" s="228"/>
      <c r="D3" s="228"/>
      <c r="E3" s="228"/>
      <c r="F3" s="228"/>
      <c r="G3" s="228"/>
      <c r="H3" s="228"/>
      <c r="I3" s="229"/>
    </row>
    <row r="4" spans="1:11" ht="15" customHeight="1" x14ac:dyDescent="0.25">
      <c r="A4" s="138" t="s">
        <v>115</v>
      </c>
      <c r="B4" s="230" t="s">
        <v>241</v>
      </c>
      <c r="C4" s="231"/>
      <c r="D4" s="231"/>
      <c r="E4" s="231"/>
      <c r="F4" s="231"/>
      <c r="G4" s="231"/>
      <c r="H4" s="231"/>
      <c r="I4" s="232"/>
    </row>
    <row r="5" spans="1:11" ht="15" customHeight="1" x14ac:dyDescent="0.25">
      <c r="A5" s="139" t="s">
        <v>110</v>
      </c>
      <c r="B5" s="140"/>
      <c r="C5" s="140"/>
      <c r="D5" s="140"/>
      <c r="E5" s="140"/>
      <c r="F5" s="140"/>
      <c r="G5" s="140"/>
      <c r="H5" s="140"/>
      <c r="I5" s="141"/>
    </row>
    <row r="6" spans="1:11" ht="15" customHeight="1" x14ac:dyDescent="0.25">
      <c r="A6" s="142" t="s">
        <v>114</v>
      </c>
      <c r="B6" s="140" t="s">
        <v>106</v>
      </c>
      <c r="C6" s="236" t="s">
        <v>242</v>
      </c>
      <c r="D6" s="237"/>
      <c r="E6" s="238"/>
      <c r="F6" s="140" t="s">
        <v>107</v>
      </c>
      <c r="G6" s="236" t="s">
        <v>243</v>
      </c>
      <c r="H6" s="237"/>
      <c r="I6" s="238"/>
    </row>
    <row r="7" spans="1:11" ht="15" customHeight="1" x14ac:dyDescent="0.25">
      <c r="A7" s="142" t="s">
        <v>113</v>
      </c>
      <c r="B7" s="236" t="s">
        <v>244</v>
      </c>
      <c r="C7" s="237"/>
      <c r="D7" s="237"/>
      <c r="E7" s="238"/>
      <c r="F7" s="140"/>
      <c r="G7" s="140"/>
      <c r="H7" s="140"/>
      <c r="I7" s="141"/>
    </row>
    <row r="8" spans="1:11" ht="15" customHeight="1" x14ac:dyDescent="0.25">
      <c r="A8" s="142" t="s">
        <v>108</v>
      </c>
      <c r="B8" s="236" t="s">
        <v>245</v>
      </c>
      <c r="C8" s="237"/>
      <c r="D8" s="237"/>
      <c r="E8" s="237"/>
      <c r="F8" s="237"/>
      <c r="G8" s="237"/>
      <c r="H8" s="238"/>
      <c r="I8" s="141"/>
    </row>
    <row r="9" spans="1:11" ht="15" customHeight="1" x14ac:dyDescent="0.25">
      <c r="A9" s="142" t="s">
        <v>111</v>
      </c>
      <c r="B9" s="236" t="s">
        <v>246</v>
      </c>
      <c r="C9" s="237"/>
      <c r="D9" s="237"/>
      <c r="E9" s="238"/>
      <c r="F9" s="140"/>
      <c r="G9" s="140"/>
      <c r="H9" s="140"/>
      <c r="I9" s="141"/>
    </row>
    <row r="10" spans="1:11" ht="15" customHeight="1" x14ac:dyDescent="0.25">
      <c r="A10" s="149" t="s">
        <v>112</v>
      </c>
      <c r="B10" s="236" t="s">
        <v>247</v>
      </c>
      <c r="C10" s="237"/>
      <c r="D10" s="237"/>
      <c r="E10" s="238"/>
      <c r="F10" s="150"/>
      <c r="G10" s="150"/>
      <c r="H10" s="150"/>
      <c r="I10" s="151"/>
    </row>
    <row r="11" spans="1:11" ht="15" customHeight="1" x14ac:dyDescent="0.25">
      <c r="A11" s="239" t="s">
        <v>46</v>
      </c>
      <c r="B11" s="240"/>
      <c r="C11" s="240"/>
      <c r="D11" s="240"/>
      <c r="E11" s="240"/>
      <c r="F11" s="240"/>
      <c r="G11" s="240"/>
      <c r="H11" s="240"/>
      <c r="I11" s="241"/>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c r="D15" s="144"/>
      <c r="E15" s="71" t="s">
        <v>117</v>
      </c>
      <c r="F15" s="98" t="s">
        <v>248</v>
      </c>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248</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t="s">
        <v>248</v>
      </c>
      <c r="D19" s="144"/>
      <c r="E19" s="71" t="s">
        <v>117</v>
      </c>
      <c r="F19" s="98"/>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t="s">
        <v>248</v>
      </c>
      <c r="D21" s="144"/>
      <c r="E21" s="71" t="s">
        <v>117</v>
      </c>
      <c r="F21" s="98"/>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c r="D23" s="144"/>
      <c r="E23" s="71" t="s">
        <v>117</v>
      </c>
      <c r="F23" s="98" t="s">
        <v>248</v>
      </c>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t="s">
        <v>248</v>
      </c>
      <c r="D25" s="144"/>
      <c r="E25" s="71" t="s">
        <v>117</v>
      </c>
      <c r="F25" s="98"/>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c r="D27" s="144"/>
      <c r="E27" s="71" t="s">
        <v>117</v>
      </c>
      <c r="F27" s="98" t="s">
        <v>248</v>
      </c>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248</v>
      </c>
      <c r="G29" s="144"/>
      <c r="H29" s="144"/>
      <c r="I29" s="141"/>
    </row>
    <row r="30" spans="1:9" ht="15" customHeight="1" x14ac:dyDescent="0.25">
      <c r="A30" s="212" t="s">
        <v>231</v>
      </c>
      <c r="B30" s="207"/>
      <c r="C30" s="207"/>
      <c r="D30" s="207"/>
      <c r="E30" s="207"/>
      <c r="F30" s="207"/>
      <c r="G30" s="207"/>
      <c r="H30" s="207"/>
      <c r="I30" s="208"/>
    </row>
    <row r="31" spans="1:9" ht="15" customHeight="1" x14ac:dyDescent="0.25">
      <c r="A31" s="183" t="s">
        <v>215</v>
      </c>
      <c r="B31" s="181"/>
      <c r="C31" s="98"/>
      <c r="D31" s="185"/>
      <c r="E31" s="207"/>
      <c r="F31" s="207"/>
      <c r="G31" s="207"/>
      <c r="H31" s="207"/>
      <c r="I31" s="208"/>
    </row>
    <row r="32" spans="1:9" ht="15" customHeight="1" x14ac:dyDescent="0.25">
      <c r="A32" s="184" t="s">
        <v>216</v>
      </c>
      <c r="B32" s="182"/>
      <c r="C32" s="98" t="s">
        <v>248</v>
      </c>
      <c r="D32" s="185"/>
      <c r="E32" s="144"/>
      <c r="F32" s="144"/>
      <c r="G32" s="72"/>
      <c r="H32" s="72"/>
      <c r="I32" s="141"/>
    </row>
    <row r="33" spans="1:9" ht="15" customHeight="1" x14ac:dyDescent="0.25">
      <c r="A33" s="183" t="s">
        <v>217</v>
      </c>
      <c r="B33" s="181"/>
      <c r="C33" s="98"/>
      <c r="D33" s="185"/>
      <c r="E33" s="207"/>
      <c r="F33" s="207"/>
      <c r="G33" s="207"/>
      <c r="H33" s="207"/>
      <c r="I33" s="208"/>
    </row>
    <row r="34" spans="1:9" ht="15" customHeight="1" x14ac:dyDescent="0.25">
      <c r="A34" s="209" t="s">
        <v>232</v>
      </c>
      <c r="B34" s="210"/>
      <c r="C34" s="210"/>
      <c r="D34" s="210"/>
      <c r="E34" s="210"/>
      <c r="F34" s="210"/>
      <c r="G34" s="210"/>
      <c r="H34" s="210"/>
      <c r="I34" s="211"/>
    </row>
    <row r="35" spans="1:9" ht="15" customHeight="1" x14ac:dyDescent="0.25">
      <c r="A35" s="179"/>
      <c r="B35" s="71" t="s">
        <v>116</v>
      </c>
      <c r="C35" s="98" t="s">
        <v>248</v>
      </c>
      <c r="D35" s="180"/>
      <c r="E35" s="71" t="s">
        <v>117</v>
      </c>
      <c r="F35" s="98"/>
      <c r="G35" s="180"/>
      <c r="H35" s="180"/>
      <c r="I35" s="151"/>
    </row>
    <row r="36" spans="1:9" ht="15" customHeight="1" x14ac:dyDescent="0.25">
      <c r="A36" s="233" t="s">
        <v>122</v>
      </c>
      <c r="B36" s="234"/>
      <c r="C36" s="234"/>
      <c r="D36" s="234"/>
      <c r="E36" s="234"/>
      <c r="F36" s="234"/>
      <c r="G36" s="234"/>
      <c r="H36" s="234"/>
      <c r="I36" s="235"/>
    </row>
    <row r="37" spans="1:9" ht="15" customHeight="1" x14ac:dyDescent="0.25">
      <c r="A37" s="218" t="s">
        <v>228</v>
      </c>
      <c r="B37" s="219"/>
      <c r="C37" s="219"/>
      <c r="D37" s="219"/>
      <c r="E37" s="219"/>
      <c r="F37" s="219"/>
      <c r="G37" s="219"/>
      <c r="H37" s="219"/>
      <c r="I37" s="220"/>
    </row>
    <row r="38" spans="1:9" ht="15" customHeight="1" x14ac:dyDescent="0.25">
      <c r="A38" s="212" t="s">
        <v>229</v>
      </c>
      <c r="B38" s="213"/>
      <c r="C38" s="213"/>
      <c r="D38" s="213"/>
      <c r="E38" s="213"/>
      <c r="F38" s="213"/>
      <c r="G38" s="213"/>
      <c r="H38" s="213"/>
      <c r="I38" s="214"/>
    </row>
    <row r="39" spans="1:9" ht="15" customHeight="1" x14ac:dyDescent="0.25">
      <c r="A39" s="198" t="s">
        <v>230</v>
      </c>
      <c r="B39" s="199"/>
      <c r="C39" s="199"/>
      <c r="D39" s="199"/>
      <c r="E39" s="199"/>
      <c r="F39" s="199"/>
      <c r="G39" s="199"/>
      <c r="H39" s="199"/>
      <c r="I39" s="200"/>
    </row>
    <row r="40" spans="1:9" ht="15" customHeight="1" x14ac:dyDescent="0.25">
      <c r="A40" s="215" t="s">
        <v>225</v>
      </c>
      <c r="B40" s="216"/>
      <c r="C40" s="216"/>
      <c r="D40" s="216"/>
      <c r="E40" s="216"/>
      <c r="F40" s="216"/>
      <c r="G40" s="216"/>
      <c r="H40" s="216"/>
      <c r="I40" s="217"/>
    </row>
    <row r="41" spans="1:9" ht="15" customHeight="1" x14ac:dyDescent="0.25">
      <c r="A41" s="215"/>
      <c r="B41" s="216"/>
      <c r="C41" s="216"/>
      <c r="D41" s="216"/>
      <c r="E41" s="216"/>
      <c r="F41" s="216"/>
      <c r="G41" s="216"/>
      <c r="H41" s="216"/>
      <c r="I41" s="217"/>
    </row>
    <row r="42" spans="1:9" ht="15" customHeight="1" x14ac:dyDescent="0.25">
      <c r="A42" s="198" t="s">
        <v>223</v>
      </c>
      <c r="B42" s="199"/>
      <c r="C42" s="199"/>
      <c r="D42" s="199"/>
      <c r="E42" s="199"/>
      <c r="F42" s="199"/>
      <c r="G42" s="199"/>
      <c r="H42" s="199"/>
      <c r="I42" s="200"/>
    </row>
    <row r="43" spans="1:9" ht="15" customHeight="1" x14ac:dyDescent="0.25">
      <c r="A43" s="201" t="s">
        <v>226</v>
      </c>
      <c r="B43" s="202"/>
      <c r="C43" s="202"/>
      <c r="D43" s="202"/>
      <c r="E43" s="202"/>
      <c r="F43" s="202"/>
      <c r="G43" s="202"/>
      <c r="H43" s="202"/>
      <c r="I43" s="203"/>
    </row>
    <row r="44" spans="1:9" ht="15" customHeight="1" x14ac:dyDescent="0.25">
      <c r="A44" s="198" t="s">
        <v>224</v>
      </c>
      <c r="B44" s="199"/>
      <c r="C44" s="199"/>
      <c r="D44" s="199"/>
      <c r="E44" s="199"/>
      <c r="F44" s="199"/>
      <c r="G44" s="199"/>
      <c r="H44" s="199"/>
      <c r="I44" s="200"/>
    </row>
    <row r="45" spans="1:9" ht="15" customHeight="1" x14ac:dyDescent="0.25">
      <c r="A45" s="204" t="s">
        <v>227</v>
      </c>
      <c r="B45" s="205"/>
      <c r="C45" s="205"/>
      <c r="D45" s="205"/>
      <c r="E45" s="205"/>
      <c r="F45" s="205"/>
      <c r="G45" s="205"/>
      <c r="H45" s="205"/>
      <c r="I45" s="206"/>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customFormat="1" ht="15" customHeight="1" x14ac:dyDescent="0.25"/>
    <row r="114" customFormat="1" ht="15" customHeight="1" x14ac:dyDescent="0.25"/>
    <row r="115" customFormat="1"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1:I1"/>
    <mergeCell ref="A2:I2"/>
    <mergeCell ref="A3:I3"/>
    <mergeCell ref="B4:I4"/>
    <mergeCell ref="A36:I36"/>
    <mergeCell ref="G6:I6"/>
    <mergeCell ref="C6:E6"/>
    <mergeCell ref="A11:I11"/>
    <mergeCell ref="A30:I30"/>
    <mergeCell ref="B7:E7"/>
    <mergeCell ref="B8:H8"/>
    <mergeCell ref="B10:E10"/>
    <mergeCell ref="B9:E9"/>
    <mergeCell ref="A44:I44"/>
    <mergeCell ref="A42:I42"/>
    <mergeCell ref="A43:I43"/>
    <mergeCell ref="A45:I45"/>
    <mergeCell ref="E31:I31"/>
    <mergeCell ref="E33:I33"/>
    <mergeCell ref="A34:I34"/>
    <mergeCell ref="A38:I38"/>
    <mergeCell ref="A39:I39"/>
    <mergeCell ref="A40:I41"/>
    <mergeCell ref="A37:I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zoomScale="115" zoomScaleNormal="115" workbookViewId="0">
      <selection activeCell="A35" sqref="A35"/>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45</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234</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235</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236</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F8:G8"/>
    <mergeCell ref="F13:G13"/>
    <mergeCell ref="H6:I6"/>
    <mergeCell ref="F7:G7"/>
    <mergeCell ref="F9:G9"/>
    <mergeCell ref="F10:G10"/>
    <mergeCell ref="H10:I10"/>
    <mergeCell ref="H13:I13"/>
    <mergeCell ref="A6:B6"/>
    <mergeCell ref="A3:I3"/>
    <mergeCell ref="A1:I1"/>
    <mergeCell ref="A2:I2"/>
    <mergeCell ref="F6:G6"/>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H17:I17"/>
    <mergeCell ref="H35:I35"/>
    <mergeCell ref="H36:I36"/>
    <mergeCell ref="H19:I19"/>
    <mergeCell ref="H20:I20"/>
    <mergeCell ref="H21:I21"/>
    <mergeCell ref="H22:I22"/>
    <mergeCell ref="H23:I23"/>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topLeftCell="A33" zoomScale="115" zoomScaleNormal="115" workbookViewId="0">
      <selection activeCell="F59" sqref="F59"/>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32</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6"/>
      <c r="H6" s="285" t="s">
        <v>120</v>
      </c>
      <c r="I6" s="286"/>
    </row>
    <row r="7" spans="1:9" x14ac:dyDescent="0.25">
      <c r="A7" s="103" t="s">
        <v>136</v>
      </c>
      <c r="C7" s="90"/>
      <c r="D7" s="90"/>
      <c r="E7" s="90"/>
      <c r="F7" s="271"/>
      <c r="G7" s="272"/>
      <c r="H7" s="302"/>
      <c r="I7" s="272"/>
    </row>
    <row r="8" spans="1:9" x14ac:dyDescent="0.25">
      <c r="A8" s="303" t="s">
        <v>159</v>
      </c>
      <c r="B8" s="304"/>
      <c r="C8" s="304"/>
      <c r="D8" s="304"/>
      <c r="E8" s="304"/>
      <c r="F8" s="260">
        <v>0</v>
      </c>
      <c r="G8" s="261"/>
      <c r="H8" s="301">
        <v>0</v>
      </c>
      <c r="I8" s="261"/>
    </row>
    <row r="9" spans="1:9" x14ac:dyDescent="0.25">
      <c r="A9" s="112" t="s">
        <v>176</v>
      </c>
      <c r="B9" s="113"/>
      <c r="C9" s="114"/>
      <c r="D9" s="114"/>
      <c r="E9" s="114"/>
      <c r="F9" s="298">
        <v>11929749.49</v>
      </c>
      <c r="G9" s="299"/>
      <c r="H9" s="300">
        <v>38209.949999999997</v>
      </c>
      <c r="I9" s="299"/>
    </row>
    <row r="10" spans="1:9" x14ac:dyDescent="0.25">
      <c r="A10" s="112" t="s">
        <v>126</v>
      </c>
      <c r="B10" s="113"/>
      <c r="C10" s="114"/>
      <c r="D10" s="114"/>
      <c r="E10" s="114"/>
      <c r="F10" s="298">
        <v>131458.47</v>
      </c>
      <c r="G10" s="299"/>
      <c r="H10" s="300">
        <v>0</v>
      </c>
      <c r="I10" s="299"/>
    </row>
    <row r="11" spans="1:9" x14ac:dyDescent="0.25">
      <c r="A11" s="112" t="s">
        <v>43</v>
      </c>
      <c r="B11" s="113"/>
      <c r="C11" s="114"/>
      <c r="D11" s="114"/>
      <c r="E11" s="114"/>
      <c r="F11" s="298">
        <v>106905</v>
      </c>
      <c r="G11" s="299"/>
      <c r="H11" s="300">
        <v>0</v>
      </c>
      <c r="I11" s="299"/>
    </row>
    <row r="12" spans="1:9" x14ac:dyDescent="0.25">
      <c r="A12" s="112" t="s">
        <v>135</v>
      </c>
      <c r="B12" s="113"/>
      <c r="C12" s="114"/>
      <c r="D12" s="114"/>
      <c r="E12" s="114"/>
      <c r="F12" s="298">
        <v>159665.44</v>
      </c>
      <c r="G12" s="299"/>
      <c r="H12" s="300">
        <v>0</v>
      </c>
      <c r="I12" s="299"/>
    </row>
    <row r="13" spans="1:9" x14ac:dyDescent="0.25">
      <c r="A13" s="112" t="s">
        <v>103</v>
      </c>
      <c r="B13" s="113"/>
      <c r="C13" s="114"/>
      <c r="D13" s="114"/>
      <c r="E13" s="114"/>
      <c r="F13" s="298">
        <v>4663.01</v>
      </c>
      <c r="G13" s="299"/>
      <c r="H13" s="300">
        <v>0</v>
      </c>
      <c r="I13" s="299"/>
    </row>
    <row r="14" spans="1:9" x14ac:dyDescent="0.25">
      <c r="A14" s="112" t="s">
        <v>102</v>
      </c>
      <c r="B14" s="113"/>
      <c r="C14" s="114"/>
      <c r="D14" s="114"/>
      <c r="E14" s="114"/>
      <c r="F14" s="298">
        <v>0</v>
      </c>
      <c r="G14" s="299"/>
      <c r="H14" s="300">
        <v>0</v>
      </c>
      <c r="I14" s="299"/>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98">
        <v>0</v>
      </c>
      <c r="G16" s="299"/>
      <c r="H16" s="300">
        <v>0</v>
      </c>
      <c r="I16" s="299"/>
    </row>
    <row r="17" spans="1:9" x14ac:dyDescent="0.25">
      <c r="A17" s="112" t="s">
        <v>134</v>
      </c>
      <c r="B17" s="113"/>
      <c r="C17" s="114"/>
      <c r="D17" s="114"/>
      <c r="E17" s="114"/>
      <c r="F17" s="298">
        <v>4954</v>
      </c>
      <c r="G17" s="299"/>
      <c r="H17" s="300">
        <v>0</v>
      </c>
      <c r="I17" s="299"/>
    </row>
    <row r="18" spans="1:9" x14ac:dyDescent="0.25">
      <c r="A18" s="112" t="s">
        <v>127</v>
      </c>
      <c r="B18" s="113"/>
      <c r="C18" s="114"/>
      <c r="D18" s="114"/>
      <c r="E18" s="114"/>
      <c r="F18" s="298">
        <v>5436.98</v>
      </c>
      <c r="G18" s="299"/>
      <c r="H18" s="300">
        <v>0</v>
      </c>
      <c r="I18" s="299"/>
    </row>
    <row r="19" spans="1:9" x14ac:dyDescent="0.25">
      <c r="A19" s="112" t="s">
        <v>105</v>
      </c>
      <c r="B19" s="113"/>
      <c r="C19" s="114"/>
      <c r="D19" s="114"/>
      <c r="E19" s="114"/>
      <c r="F19" s="298">
        <v>18646.14</v>
      </c>
      <c r="G19" s="299"/>
      <c r="H19" s="300">
        <v>0</v>
      </c>
      <c r="I19" s="299"/>
    </row>
    <row r="20" spans="1:9" x14ac:dyDescent="0.25">
      <c r="A20" s="112" t="s">
        <v>141</v>
      </c>
      <c r="B20" s="113"/>
      <c r="C20" s="114"/>
      <c r="D20" s="114"/>
      <c r="E20" s="114"/>
      <c r="F20" s="298">
        <v>0</v>
      </c>
      <c r="G20" s="299"/>
      <c r="H20" s="300">
        <v>0</v>
      </c>
      <c r="I20" s="299"/>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306">
        <v>0</v>
      </c>
      <c r="G35" s="307"/>
      <c r="H35" s="301">
        <v>0</v>
      </c>
      <c r="I35" s="261"/>
    </row>
    <row r="36" spans="1:9" x14ac:dyDescent="0.25">
      <c r="A36" s="82"/>
      <c r="B36" s="83" t="s">
        <v>3</v>
      </c>
      <c r="C36" s="83"/>
      <c r="D36" s="84"/>
      <c r="E36" s="84"/>
      <c r="F36" s="266">
        <f>SUM(F8:F35)</f>
        <v>12361478.530000001</v>
      </c>
      <c r="G36" s="262"/>
      <c r="H36" s="262">
        <f>SUM(H8:H35)</f>
        <v>38209.949999999997</v>
      </c>
      <c r="I36" s="262"/>
    </row>
    <row r="37" spans="1:9" x14ac:dyDescent="0.25">
      <c r="A37" s="85" t="s">
        <v>234</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287" t="s">
        <v>150</v>
      </c>
      <c r="B43" s="288"/>
      <c r="C43" s="288"/>
      <c r="D43" s="288"/>
      <c r="E43" s="288"/>
      <c r="F43" s="288"/>
      <c r="G43" s="288"/>
      <c r="H43" s="288"/>
      <c r="I43" s="289"/>
    </row>
    <row r="44" spans="1:9" x14ac:dyDescent="0.25">
      <c r="A44" s="290" t="s">
        <v>138</v>
      </c>
      <c r="B44" s="291"/>
      <c r="C44" s="291"/>
      <c r="D44" s="291"/>
      <c r="E44" s="291"/>
      <c r="F44" s="291"/>
      <c r="G44" s="291"/>
      <c r="H44" s="291"/>
      <c r="I44" s="292"/>
    </row>
    <row r="45" spans="1:9" x14ac:dyDescent="0.25">
      <c r="A45" s="293" t="s">
        <v>137</v>
      </c>
      <c r="B45" s="294"/>
      <c r="C45" s="294"/>
      <c r="D45" s="294"/>
      <c r="E45" s="294"/>
      <c r="F45" s="294"/>
      <c r="G45" s="294"/>
      <c r="H45" s="294"/>
      <c r="I45" s="295"/>
    </row>
    <row r="46" spans="1:9" x14ac:dyDescent="0.25">
      <c r="A46" s="85" t="s">
        <v>235</v>
      </c>
      <c r="B46" s="106"/>
      <c r="C46" s="106"/>
      <c r="D46" s="86"/>
      <c r="E46" s="86"/>
      <c r="F46" s="273"/>
      <c r="G46" s="249"/>
      <c r="H46" s="249"/>
      <c r="I46" s="249"/>
    </row>
    <row r="47" spans="1:9" x14ac:dyDescent="0.25">
      <c r="A47" s="89" t="s">
        <v>99</v>
      </c>
      <c r="C47" s="104"/>
      <c r="D47" s="90"/>
      <c r="E47" s="90"/>
      <c r="F47" s="260">
        <v>0</v>
      </c>
      <c r="G47" s="261"/>
      <c r="H47" s="250"/>
      <c r="I47" s="251"/>
    </row>
    <row r="48" spans="1:9" x14ac:dyDescent="0.25">
      <c r="A48" s="89" t="s">
        <v>100</v>
      </c>
      <c r="C48" s="104"/>
      <c r="D48" s="90"/>
      <c r="E48" s="90"/>
      <c r="F48" s="260">
        <v>0</v>
      </c>
      <c r="G48" s="261"/>
      <c r="H48" s="250"/>
      <c r="I48" s="251"/>
    </row>
    <row r="49" spans="1:9" x14ac:dyDescent="0.25">
      <c r="A49" s="89" t="s">
        <v>101</v>
      </c>
      <c r="C49" s="104"/>
      <c r="D49" s="90"/>
      <c r="E49" s="90"/>
      <c r="F49" s="260">
        <v>0</v>
      </c>
      <c r="G49" s="261"/>
      <c r="H49" s="250"/>
      <c r="I49" s="251"/>
    </row>
    <row r="50" spans="1:9" x14ac:dyDescent="0.25">
      <c r="A50" s="82"/>
      <c r="B50" s="83" t="s">
        <v>3</v>
      </c>
      <c r="C50" s="83"/>
      <c r="D50" s="84"/>
      <c r="E50" s="105"/>
      <c r="F50" s="274">
        <f>SUM(F47:F49)</f>
        <v>0</v>
      </c>
      <c r="G50" s="275"/>
      <c r="H50" s="107"/>
      <c r="I50" s="108"/>
    </row>
    <row r="51" spans="1:9" x14ac:dyDescent="0.25">
      <c r="A51" s="85" t="s">
        <v>236</v>
      </c>
      <c r="B51" s="86"/>
      <c r="C51" s="86"/>
      <c r="D51" s="86"/>
      <c r="E51" s="86"/>
      <c r="F51" s="264"/>
      <c r="G51" s="259"/>
      <c r="H51" s="86"/>
      <c r="I51" s="88"/>
    </row>
    <row r="52" spans="1:9" x14ac:dyDescent="0.25">
      <c r="A52" s="89" t="s">
        <v>89</v>
      </c>
      <c r="C52" s="90"/>
      <c r="D52" s="90"/>
      <c r="E52" s="90"/>
      <c r="F52" s="265">
        <f>F36+H36+F50</f>
        <v>12399688.48</v>
      </c>
      <c r="G52" s="243"/>
      <c r="H52" s="92"/>
      <c r="I52" s="91"/>
    </row>
    <row r="53" spans="1:9" x14ac:dyDescent="0.25">
      <c r="A53" s="89" t="s">
        <v>88</v>
      </c>
      <c r="C53" s="90"/>
      <c r="D53" s="90"/>
      <c r="E53" s="90"/>
      <c r="F53" s="296">
        <f>F42</f>
        <v>0</v>
      </c>
      <c r="G53" s="297"/>
      <c r="H53" s="92"/>
      <c r="I53" s="91"/>
    </row>
    <row r="54" spans="1:9" x14ac:dyDescent="0.25">
      <c r="A54" s="93"/>
      <c r="B54" s="94" t="s">
        <v>90</v>
      </c>
      <c r="C54" s="95"/>
      <c r="D54" s="95"/>
      <c r="E54" s="95"/>
      <c r="F54" s="269">
        <f>F52-F53</f>
        <v>12399688.48</v>
      </c>
      <c r="G54" s="270"/>
      <c r="H54" s="96"/>
      <c r="I54" s="97"/>
    </row>
    <row r="55" spans="1:9" x14ac:dyDescent="0.25">
      <c r="A55" s="287" t="s">
        <v>150</v>
      </c>
      <c r="B55" s="288"/>
      <c r="C55" s="288"/>
      <c r="D55" s="288"/>
      <c r="E55" s="288"/>
      <c r="F55" s="288"/>
      <c r="G55" s="288"/>
      <c r="H55" s="288"/>
      <c r="I55" s="289"/>
    </row>
    <row r="56" spans="1:9" x14ac:dyDescent="0.25">
      <c r="A56" s="109" t="s">
        <v>139</v>
      </c>
      <c r="B56" s="110"/>
      <c r="C56" s="119" t="s">
        <v>249</v>
      </c>
      <c r="D56" s="119"/>
      <c r="E56" s="119"/>
      <c r="F56" s="119"/>
      <c r="G56" s="119"/>
      <c r="H56" s="119"/>
      <c r="I56" s="120"/>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2:I2"/>
    <mergeCell ref="A3:I3"/>
    <mergeCell ref="A6:B6"/>
    <mergeCell ref="F6:G6"/>
    <mergeCell ref="H6:I6"/>
    <mergeCell ref="F26:G26"/>
    <mergeCell ref="H26:I26"/>
    <mergeCell ref="F27:G27"/>
    <mergeCell ref="H27:I27"/>
    <mergeCell ref="F20:G20"/>
    <mergeCell ref="H20:I20"/>
    <mergeCell ref="F22:G22"/>
    <mergeCell ref="H22:I22"/>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8:I48"/>
    <mergeCell ref="F40:G40"/>
    <mergeCell ref="H40:I40"/>
    <mergeCell ref="F41:G41"/>
    <mergeCell ref="H41:I41"/>
    <mergeCell ref="F42:G42"/>
    <mergeCell ref="H42:I42"/>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F9:G9"/>
    <mergeCell ref="H9:I9"/>
    <mergeCell ref="F17:G17"/>
    <mergeCell ref="H17:I17"/>
    <mergeCell ref="F16:G16"/>
    <mergeCell ref="F14:G14"/>
    <mergeCell ref="H14:I14"/>
    <mergeCell ref="F15:G15"/>
    <mergeCell ref="H15:I15"/>
    <mergeCell ref="H13:I13"/>
    <mergeCell ref="F19:G19"/>
    <mergeCell ref="H19:I19"/>
    <mergeCell ref="A23:E23"/>
    <mergeCell ref="F23:G23"/>
    <mergeCell ref="H23:I23"/>
    <mergeCell ref="A22:E2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tabSelected="1" topLeftCell="A26" zoomScale="115" zoomScaleNormal="115" workbookViewId="0">
      <selection activeCell="C35" sqref="C35"/>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33</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234</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235</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236</v>
      </c>
      <c r="B33" s="86"/>
      <c r="C33" s="86"/>
      <c r="D33" s="86"/>
      <c r="E33" s="86"/>
      <c r="F33" s="87"/>
      <c r="G33" s="88"/>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143</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7:G7"/>
    <mergeCell ref="H7:I7"/>
    <mergeCell ref="A1:I1"/>
    <mergeCell ref="A2:I2"/>
    <mergeCell ref="A3:I3"/>
    <mergeCell ref="A6:B6"/>
    <mergeCell ref="F6:G6"/>
    <mergeCell ref="H6:I6"/>
    <mergeCell ref="F13:G13"/>
    <mergeCell ref="H13:I13"/>
    <mergeCell ref="A8:E8"/>
    <mergeCell ref="F8:G8"/>
    <mergeCell ref="H8:I8"/>
    <mergeCell ref="A9:E9"/>
    <mergeCell ref="F9:G9"/>
    <mergeCell ref="H9:I9"/>
    <mergeCell ref="F12:G12"/>
    <mergeCell ref="H12:I12"/>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36:G36"/>
    <mergeCell ref="F29:G29"/>
    <mergeCell ref="H29:I29"/>
    <mergeCell ref="F30:G30"/>
    <mergeCell ref="H30:I30"/>
    <mergeCell ref="F31:G31"/>
    <mergeCell ref="H31:I31"/>
    <mergeCell ref="F34:G34"/>
    <mergeCell ref="F32:G32"/>
    <mergeCell ref="F35:G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topLeftCell="A15" workbookViewId="0">
      <selection activeCell="B31" sqref="B3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97</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238</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239</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240</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A1:I1"/>
    <mergeCell ref="A2:I2"/>
    <mergeCell ref="A3:I3"/>
    <mergeCell ref="F6:G6"/>
    <mergeCell ref="H6:I6"/>
    <mergeCell ref="A6:E6"/>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zoomScale="115" zoomScaleNormal="115" workbookViewId="0">
      <selection activeCell="H9" sqref="H9:I9"/>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146</v>
      </c>
      <c r="B3" s="240"/>
      <c r="C3" s="240"/>
      <c r="D3" s="240"/>
      <c r="E3" s="240"/>
      <c r="F3" s="240"/>
      <c r="G3" s="240"/>
      <c r="H3" s="240"/>
      <c r="I3" s="241"/>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84" t="s">
        <v>96</v>
      </c>
      <c r="G6" s="286"/>
      <c r="H6" s="285" t="s">
        <v>145</v>
      </c>
      <c r="I6" s="286"/>
    </row>
    <row r="7" spans="1:9" x14ac:dyDescent="0.25">
      <c r="A7" s="103" t="s">
        <v>136</v>
      </c>
      <c r="C7" s="90"/>
      <c r="D7" s="90"/>
      <c r="E7" s="90"/>
      <c r="F7" s="271"/>
      <c r="G7" s="272"/>
      <c r="H7" s="302"/>
      <c r="I7" s="272"/>
    </row>
    <row r="8" spans="1:9" x14ac:dyDescent="0.25">
      <c r="A8" s="303" t="s">
        <v>160</v>
      </c>
      <c r="B8" s="304"/>
      <c r="C8" s="304"/>
      <c r="D8" s="304"/>
      <c r="E8" s="304"/>
      <c r="F8" s="260">
        <v>0</v>
      </c>
      <c r="G8" s="261"/>
      <c r="H8" s="301">
        <v>0</v>
      </c>
      <c r="I8" s="261"/>
    </row>
    <row r="9" spans="1:9" x14ac:dyDescent="0.25">
      <c r="A9" s="112" t="s">
        <v>176</v>
      </c>
      <c r="B9" s="113"/>
      <c r="C9" s="114"/>
      <c r="D9" s="114"/>
      <c r="E9" s="114"/>
      <c r="F9" s="298">
        <v>15977172.58</v>
      </c>
      <c r="G9" s="299"/>
      <c r="H9" s="300"/>
      <c r="I9" s="299"/>
    </row>
    <row r="10" spans="1:9" x14ac:dyDescent="0.25">
      <c r="A10" s="112" t="s">
        <v>126</v>
      </c>
      <c r="B10" s="113"/>
      <c r="C10" s="114"/>
      <c r="D10" s="114"/>
      <c r="E10" s="114"/>
      <c r="F10" s="260">
        <v>163000</v>
      </c>
      <c r="G10" s="261"/>
      <c r="H10" s="301">
        <v>0</v>
      </c>
      <c r="I10" s="261"/>
    </row>
    <row r="11" spans="1:9" x14ac:dyDescent="0.25">
      <c r="A11" s="112" t="s">
        <v>43</v>
      </c>
      <c r="B11" s="113"/>
      <c r="C11" s="114"/>
      <c r="D11" s="114"/>
      <c r="E11" s="114"/>
      <c r="F11" s="298">
        <v>98153</v>
      </c>
      <c r="G11" s="299"/>
      <c r="H11" s="300">
        <v>0</v>
      </c>
      <c r="I11" s="299"/>
    </row>
    <row r="12" spans="1:9" x14ac:dyDescent="0.25">
      <c r="A12" s="112" t="s">
        <v>135</v>
      </c>
      <c r="B12" s="113"/>
      <c r="C12" s="114"/>
      <c r="D12" s="114"/>
      <c r="E12" s="114"/>
      <c r="F12" s="260">
        <v>166710</v>
      </c>
      <c r="G12" s="261"/>
      <c r="H12" s="301">
        <v>0</v>
      </c>
      <c r="I12" s="261"/>
    </row>
    <row r="13" spans="1:9" x14ac:dyDescent="0.25">
      <c r="A13" s="112" t="s">
        <v>103</v>
      </c>
      <c r="B13" s="113"/>
      <c r="C13" s="114"/>
      <c r="D13" s="114"/>
      <c r="E13" s="114"/>
      <c r="F13" s="298">
        <v>8000</v>
      </c>
      <c r="G13" s="299"/>
      <c r="H13" s="300">
        <v>0</v>
      </c>
      <c r="I13" s="299"/>
    </row>
    <row r="14" spans="1:9" x14ac:dyDescent="0.25">
      <c r="A14" s="112" t="s">
        <v>102</v>
      </c>
      <c r="B14" s="113"/>
      <c r="C14" s="114"/>
      <c r="D14" s="114"/>
      <c r="E14" s="114"/>
      <c r="F14" s="260">
        <v>0</v>
      </c>
      <c r="G14" s="261"/>
      <c r="H14" s="301">
        <v>0</v>
      </c>
      <c r="I14" s="261"/>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60">
        <v>332944.76</v>
      </c>
      <c r="G16" s="261"/>
      <c r="H16" s="301">
        <v>0</v>
      </c>
      <c r="I16" s="261"/>
    </row>
    <row r="17" spans="1:9" x14ac:dyDescent="0.25">
      <c r="A17" s="112" t="s">
        <v>134</v>
      </c>
      <c r="B17" s="113"/>
      <c r="C17" s="114"/>
      <c r="D17" s="114"/>
      <c r="E17" s="114"/>
      <c r="F17" s="298">
        <v>4000</v>
      </c>
      <c r="G17" s="299"/>
      <c r="H17" s="300">
        <v>0</v>
      </c>
      <c r="I17" s="299"/>
    </row>
    <row r="18" spans="1:9" x14ac:dyDescent="0.25">
      <c r="A18" s="112" t="s">
        <v>127</v>
      </c>
      <c r="B18" s="113"/>
      <c r="C18" s="114"/>
      <c r="D18" s="114"/>
      <c r="E18" s="114"/>
      <c r="F18" s="260">
        <v>3835</v>
      </c>
      <c r="G18" s="261"/>
      <c r="H18" s="301">
        <v>0</v>
      </c>
      <c r="I18" s="261"/>
    </row>
    <row r="19" spans="1:9" x14ac:dyDescent="0.25">
      <c r="A19" s="112" t="s">
        <v>105</v>
      </c>
      <c r="B19" s="113"/>
      <c r="C19" s="114"/>
      <c r="D19" s="114"/>
      <c r="E19" s="114"/>
      <c r="F19" s="298">
        <v>10350</v>
      </c>
      <c r="G19" s="299"/>
      <c r="H19" s="300">
        <v>0</v>
      </c>
      <c r="I19" s="299"/>
    </row>
    <row r="20" spans="1:9" x14ac:dyDescent="0.25">
      <c r="A20" s="112" t="s">
        <v>141</v>
      </c>
      <c r="B20" s="113"/>
      <c r="C20" s="114"/>
      <c r="D20" s="114"/>
      <c r="E20" s="114"/>
      <c r="F20" s="260">
        <v>0</v>
      </c>
      <c r="G20" s="261"/>
      <c r="H20" s="301">
        <v>0</v>
      </c>
      <c r="I20" s="261"/>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256">
        <v>0</v>
      </c>
      <c r="G35" s="257"/>
      <c r="H35" s="305">
        <v>0</v>
      </c>
      <c r="I35" s="257"/>
    </row>
    <row r="36" spans="1:9" x14ac:dyDescent="0.25">
      <c r="A36" s="82"/>
      <c r="B36" s="83" t="s">
        <v>3</v>
      </c>
      <c r="C36" s="83"/>
      <c r="D36" s="84"/>
      <c r="E36" s="84"/>
      <c r="F36" s="266">
        <f>SUM(F8:F35)</f>
        <v>16764165.34</v>
      </c>
      <c r="G36" s="262"/>
      <c r="H36" s="262">
        <f>SUM(H8:H35)</f>
        <v>0</v>
      </c>
      <c r="I36" s="262"/>
    </row>
    <row r="37" spans="1:9" x14ac:dyDescent="0.25">
      <c r="A37" s="85" t="s">
        <v>238</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3" t="s">
        <v>138</v>
      </c>
      <c r="B43" s="1"/>
      <c r="C43" s="1"/>
      <c r="D43" s="1"/>
      <c r="E43" s="1"/>
      <c r="F43" s="1"/>
      <c r="G43" s="1"/>
      <c r="H43" s="1"/>
      <c r="I43" s="2"/>
    </row>
    <row r="44" spans="1:9" x14ac:dyDescent="0.25">
      <c r="A44" s="293" t="s">
        <v>147</v>
      </c>
      <c r="B44" s="294"/>
      <c r="C44" s="294"/>
      <c r="D44" s="294"/>
      <c r="E44" s="294"/>
      <c r="F44" s="294"/>
      <c r="G44" s="294"/>
      <c r="H44" s="294"/>
      <c r="I44" s="295"/>
    </row>
    <row r="45" spans="1:9" x14ac:dyDescent="0.25">
      <c r="A45" s="85" t="s">
        <v>239</v>
      </c>
      <c r="B45" s="106"/>
      <c r="C45" s="106"/>
      <c r="D45" s="86"/>
      <c r="E45" s="86"/>
      <c r="F45" s="273"/>
      <c r="G45" s="249"/>
      <c r="H45" s="249"/>
      <c r="I45" s="249"/>
    </row>
    <row r="46" spans="1:9" x14ac:dyDescent="0.25">
      <c r="A46" s="89" t="s">
        <v>99</v>
      </c>
      <c r="C46" s="104"/>
      <c r="D46" s="90"/>
      <c r="E46" s="90"/>
      <c r="F46" s="260">
        <v>0</v>
      </c>
      <c r="G46" s="261"/>
      <c r="H46" s="250"/>
      <c r="I46" s="251"/>
    </row>
    <row r="47" spans="1:9" x14ac:dyDescent="0.25">
      <c r="A47" s="89" t="s">
        <v>100</v>
      </c>
      <c r="C47" s="104"/>
      <c r="D47" s="90"/>
      <c r="E47" s="90"/>
      <c r="F47" s="260">
        <v>0</v>
      </c>
      <c r="G47" s="261"/>
      <c r="H47" s="250"/>
      <c r="I47" s="251"/>
    </row>
    <row r="48" spans="1:9" x14ac:dyDescent="0.25">
      <c r="A48" s="89" t="s">
        <v>101</v>
      </c>
      <c r="C48" s="104"/>
      <c r="D48" s="90"/>
      <c r="E48" s="90"/>
      <c r="F48" s="260">
        <v>0</v>
      </c>
      <c r="G48" s="261"/>
      <c r="H48" s="250"/>
      <c r="I48" s="251"/>
    </row>
    <row r="49" spans="1:9" x14ac:dyDescent="0.25">
      <c r="A49" s="82"/>
      <c r="B49" s="83" t="s">
        <v>3</v>
      </c>
      <c r="C49" s="83"/>
      <c r="D49" s="84"/>
      <c r="E49" s="105"/>
      <c r="F49" s="274">
        <f>SUM(F46:F48)</f>
        <v>0</v>
      </c>
      <c r="G49" s="275"/>
      <c r="H49" s="107"/>
      <c r="I49" s="108"/>
    </row>
    <row r="50" spans="1:9" x14ac:dyDescent="0.25">
      <c r="A50" s="85" t="s">
        <v>240</v>
      </c>
      <c r="B50" s="86"/>
      <c r="C50" s="86"/>
      <c r="D50" s="86"/>
      <c r="E50" s="86"/>
      <c r="F50" s="264"/>
      <c r="G50" s="259"/>
      <c r="H50" s="86"/>
      <c r="I50" s="88"/>
    </row>
    <row r="51" spans="1:9" x14ac:dyDescent="0.25">
      <c r="A51" s="89" t="s">
        <v>89</v>
      </c>
      <c r="C51" s="90"/>
      <c r="D51" s="90"/>
      <c r="E51" s="90"/>
      <c r="F51" s="265">
        <f>F36+H36+F49</f>
        <v>16764165.34</v>
      </c>
      <c r="G51" s="243"/>
      <c r="H51" s="92"/>
      <c r="I51" s="91"/>
    </row>
    <row r="52" spans="1:9" x14ac:dyDescent="0.25">
      <c r="A52" s="89" t="s">
        <v>88</v>
      </c>
      <c r="C52" s="90"/>
      <c r="D52" s="90"/>
      <c r="E52" s="90"/>
      <c r="F52" s="296">
        <f>F42</f>
        <v>0</v>
      </c>
      <c r="G52" s="297"/>
      <c r="H52" s="92"/>
      <c r="I52" s="91"/>
    </row>
    <row r="53" spans="1:9" x14ac:dyDescent="0.25">
      <c r="A53" s="93"/>
      <c r="B53" s="94" t="s">
        <v>156</v>
      </c>
      <c r="C53" s="95"/>
      <c r="D53" s="95"/>
      <c r="E53" s="95"/>
      <c r="F53" s="269">
        <f>F51-F52</f>
        <v>16764165.34</v>
      </c>
      <c r="G53" s="270"/>
      <c r="H53" s="96"/>
      <c r="I53" s="97"/>
    </row>
    <row r="54" spans="1:9" x14ac:dyDescent="0.25">
      <c r="A54" s="287" t="s">
        <v>158</v>
      </c>
      <c r="B54" s="288"/>
      <c r="C54" s="288"/>
      <c r="D54" s="288"/>
      <c r="E54" s="288"/>
      <c r="F54" s="288"/>
      <c r="G54" s="288"/>
      <c r="H54" s="288"/>
      <c r="I54" s="28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9:G9"/>
    <mergeCell ref="H9:I9"/>
    <mergeCell ref="A1:I1"/>
    <mergeCell ref="A2:I2"/>
    <mergeCell ref="A3:I3"/>
    <mergeCell ref="F6:G6"/>
    <mergeCell ref="H6:I6"/>
    <mergeCell ref="F7:G7"/>
    <mergeCell ref="H7:I7"/>
    <mergeCell ref="A8:E8"/>
    <mergeCell ref="F8:G8"/>
    <mergeCell ref="H8:I8"/>
    <mergeCell ref="F10:G10"/>
    <mergeCell ref="H10:I10"/>
    <mergeCell ref="F11:G11"/>
    <mergeCell ref="H11:I11"/>
    <mergeCell ref="F12:G12"/>
    <mergeCell ref="H12:I12"/>
    <mergeCell ref="F13:G13"/>
    <mergeCell ref="H13:I13"/>
    <mergeCell ref="F14:G14"/>
    <mergeCell ref="H14:I14"/>
    <mergeCell ref="F15:G15"/>
    <mergeCell ref="H15:I15"/>
    <mergeCell ref="A22:E22"/>
    <mergeCell ref="F22:G22"/>
    <mergeCell ref="H22:I22"/>
    <mergeCell ref="F16:G16"/>
    <mergeCell ref="H16:I16"/>
    <mergeCell ref="F17:G17"/>
    <mergeCell ref="H17:I17"/>
    <mergeCell ref="F18:G18"/>
    <mergeCell ref="H18:I18"/>
    <mergeCell ref="F27:G27"/>
    <mergeCell ref="H27:I27"/>
    <mergeCell ref="F19:G19"/>
    <mergeCell ref="H19:I19"/>
    <mergeCell ref="F20:G20"/>
    <mergeCell ref="H20:I20"/>
    <mergeCell ref="A23:E23"/>
    <mergeCell ref="F23:G23"/>
    <mergeCell ref="H23:I23"/>
    <mergeCell ref="F26:G26"/>
    <mergeCell ref="H26:I26"/>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7:I47"/>
    <mergeCell ref="F40:G40"/>
    <mergeCell ref="H40:I40"/>
    <mergeCell ref="F41:G41"/>
    <mergeCell ref="H41:I41"/>
    <mergeCell ref="F42:G42"/>
    <mergeCell ref="H42:I42"/>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topLeftCell="A6" zoomScaleNormal="100" workbookViewId="0">
      <selection activeCell="D38" sqref="D38"/>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148</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238</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239</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240</v>
      </c>
      <c r="B33" s="86"/>
      <c r="C33" s="86"/>
      <c r="D33" s="86"/>
      <c r="E33" s="86"/>
      <c r="F33" s="264"/>
      <c r="G33" s="259"/>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152</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A1:I1"/>
    <mergeCell ref="A2:I2"/>
    <mergeCell ref="A3:I3"/>
    <mergeCell ref="F6:G6"/>
    <mergeCell ref="H6:I6"/>
    <mergeCell ref="H7:I7"/>
    <mergeCell ref="A8:E8"/>
    <mergeCell ref="F8:G8"/>
    <mergeCell ref="H8:I8"/>
    <mergeCell ref="A9:E9"/>
    <mergeCell ref="F9:G9"/>
    <mergeCell ref="H9:I9"/>
    <mergeCell ref="H12:I12"/>
    <mergeCell ref="F13:G13"/>
    <mergeCell ref="H13:I13"/>
    <mergeCell ref="F14:G14"/>
    <mergeCell ref="H14:I14"/>
    <mergeCell ref="H15:I15"/>
    <mergeCell ref="F16:G16"/>
    <mergeCell ref="H16:I16"/>
    <mergeCell ref="F17:G17"/>
    <mergeCell ref="H17:I17"/>
    <mergeCell ref="H18:I18"/>
    <mergeCell ref="F19:G19"/>
    <mergeCell ref="H19:I19"/>
    <mergeCell ref="F20:G20"/>
    <mergeCell ref="H20:I20"/>
    <mergeCell ref="H21:I21"/>
    <mergeCell ref="F22:G22"/>
    <mergeCell ref="H22:I22"/>
    <mergeCell ref="F23:G23"/>
    <mergeCell ref="H23:I23"/>
    <mergeCell ref="H24:I24"/>
    <mergeCell ref="F25:G25"/>
    <mergeCell ref="H25:I25"/>
    <mergeCell ref="F26:G26"/>
    <mergeCell ref="H26:I26"/>
    <mergeCell ref="H27:I27"/>
    <mergeCell ref="F28:G28"/>
    <mergeCell ref="H28:I28"/>
    <mergeCell ref="F29:G29"/>
    <mergeCell ref="H29:I29"/>
    <mergeCell ref="H30:I30"/>
    <mergeCell ref="F31:G31"/>
    <mergeCell ref="H31:I31"/>
    <mergeCell ref="F32:G32"/>
    <mergeCell ref="F33:G33"/>
    <mergeCell ref="F34:G34"/>
    <mergeCell ref="F35:G35"/>
    <mergeCell ref="F36:G36"/>
    <mergeCell ref="A6:E6"/>
    <mergeCell ref="F30:G30"/>
    <mergeCell ref="F27:G27"/>
    <mergeCell ref="F24:G24"/>
    <mergeCell ref="F21:G21"/>
    <mergeCell ref="F18:G18"/>
    <mergeCell ref="F15:G15"/>
    <mergeCell ref="F12:G12"/>
    <mergeCell ref="F7:G7"/>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workbookViewId="0">
      <selection activeCell="H21" sqref="H21:I2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155</v>
      </c>
      <c r="B3" s="240"/>
      <c r="C3" s="240"/>
      <c r="D3" s="240"/>
      <c r="E3" s="240"/>
      <c r="F3" s="240"/>
      <c r="G3" s="240"/>
      <c r="H3" s="240"/>
      <c r="I3" s="241"/>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303" t="s">
        <v>131</v>
      </c>
      <c r="B8" s="304"/>
      <c r="C8" s="304"/>
      <c r="D8" s="304"/>
      <c r="E8" s="316"/>
      <c r="F8" s="260">
        <v>0</v>
      </c>
      <c r="G8" s="261"/>
      <c r="H8" s="260">
        <v>0</v>
      </c>
      <c r="I8" s="261"/>
    </row>
    <row r="9" spans="1:9" x14ac:dyDescent="0.25">
      <c r="A9" s="112" t="s">
        <v>133</v>
      </c>
      <c r="B9" s="113"/>
      <c r="C9" s="114"/>
      <c r="D9" s="114"/>
      <c r="E9" s="114"/>
      <c r="F9" s="298">
        <v>0</v>
      </c>
      <c r="G9" s="299"/>
      <c r="H9" s="298">
        <v>0</v>
      </c>
      <c r="I9" s="299"/>
    </row>
    <row r="10" spans="1:9" x14ac:dyDescent="0.25">
      <c r="A10" s="112" t="s">
        <v>126</v>
      </c>
      <c r="B10" s="113"/>
      <c r="C10" s="114"/>
      <c r="D10" s="114"/>
      <c r="E10" s="114"/>
      <c r="F10" s="298">
        <v>0</v>
      </c>
      <c r="G10" s="299"/>
      <c r="H10" s="298">
        <v>0</v>
      </c>
      <c r="I10" s="299"/>
    </row>
    <row r="11" spans="1:9" x14ac:dyDescent="0.25">
      <c r="A11" s="112" t="s">
        <v>43</v>
      </c>
      <c r="B11" s="113"/>
      <c r="C11" s="114"/>
      <c r="D11" s="114"/>
      <c r="E11" s="114"/>
      <c r="F11" s="298">
        <v>0</v>
      </c>
      <c r="G11" s="299"/>
      <c r="H11" s="298">
        <v>0</v>
      </c>
      <c r="I11" s="299"/>
    </row>
    <row r="12" spans="1:9" x14ac:dyDescent="0.25">
      <c r="A12" s="112" t="s">
        <v>135</v>
      </c>
      <c r="B12" s="113"/>
      <c r="C12" s="114"/>
      <c r="D12" s="114"/>
      <c r="E12" s="114"/>
      <c r="F12" s="298">
        <v>0</v>
      </c>
      <c r="G12" s="299"/>
      <c r="H12" s="298">
        <v>0</v>
      </c>
      <c r="I12" s="299"/>
    </row>
    <row r="13" spans="1:9" x14ac:dyDescent="0.25">
      <c r="A13" s="112" t="s">
        <v>103</v>
      </c>
      <c r="B13" s="113"/>
      <c r="C13" s="114"/>
      <c r="D13" s="114"/>
      <c r="E13" s="114"/>
      <c r="F13" s="298">
        <v>0</v>
      </c>
      <c r="G13" s="299"/>
      <c r="H13" s="298">
        <v>0</v>
      </c>
      <c r="I13" s="299"/>
    </row>
    <row r="14" spans="1:9" x14ac:dyDescent="0.25">
      <c r="A14" s="112" t="s">
        <v>102</v>
      </c>
      <c r="B14" s="113"/>
      <c r="C14" s="114"/>
      <c r="D14" s="114"/>
      <c r="E14" s="114"/>
      <c r="F14" s="298">
        <v>0</v>
      </c>
      <c r="G14" s="299"/>
      <c r="H14" s="298">
        <v>0</v>
      </c>
      <c r="I14" s="299"/>
    </row>
    <row r="15" spans="1:9" x14ac:dyDescent="0.25">
      <c r="A15" s="112" t="s">
        <v>104</v>
      </c>
      <c r="B15" s="113"/>
      <c r="C15" s="114"/>
      <c r="D15" s="114"/>
      <c r="E15" s="114"/>
      <c r="F15" s="298">
        <v>0</v>
      </c>
      <c r="G15" s="299"/>
      <c r="H15" s="298">
        <v>0</v>
      </c>
      <c r="I15" s="299"/>
    </row>
    <row r="16" spans="1:9" x14ac:dyDescent="0.25">
      <c r="A16" s="112" t="s">
        <v>132</v>
      </c>
      <c r="B16" s="113"/>
      <c r="C16" s="114"/>
      <c r="D16" s="114"/>
      <c r="E16" s="114"/>
      <c r="F16" s="298">
        <v>0</v>
      </c>
      <c r="G16" s="299"/>
      <c r="H16" s="298">
        <v>0</v>
      </c>
      <c r="I16" s="299"/>
    </row>
    <row r="17" spans="1:9" x14ac:dyDescent="0.25">
      <c r="A17" s="112" t="s">
        <v>134</v>
      </c>
      <c r="B17" s="113"/>
      <c r="C17" s="114"/>
      <c r="D17" s="114"/>
      <c r="E17" s="114"/>
      <c r="F17" s="298">
        <v>0</v>
      </c>
      <c r="G17" s="299"/>
      <c r="H17" s="298">
        <v>0</v>
      </c>
      <c r="I17" s="299"/>
    </row>
    <row r="18" spans="1:9" x14ac:dyDescent="0.25">
      <c r="A18" s="112" t="s">
        <v>127</v>
      </c>
      <c r="B18" s="113"/>
      <c r="C18" s="114"/>
      <c r="D18" s="114"/>
      <c r="E18" s="114"/>
      <c r="F18" s="298">
        <v>0</v>
      </c>
      <c r="G18" s="299"/>
      <c r="H18" s="298">
        <v>0</v>
      </c>
      <c r="I18" s="299"/>
    </row>
    <row r="19" spans="1:9" x14ac:dyDescent="0.25">
      <c r="A19" s="112" t="s">
        <v>105</v>
      </c>
      <c r="B19" s="113"/>
      <c r="C19" s="114"/>
      <c r="D19" s="114"/>
      <c r="E19" s="114"/>
      <c r="F19" s="298">
        <v>0</v>
      </c>
      <c r="G19" s="299"/>
      <c r="H19" s="298">
        <v>0</v>
      </c>
      <c r="I19" s="299"/>
    </row>
    <row r="20" spans="1:9" x14ac:dyDescent="0.25">
      <c r="A20" s="112" t="s">
        <v>141</v>
      </c>
      <c r="B20" s="113"/>
      <c r="C20" s="114"/>
      <c r="D20" s="114"/>
      <c r="E20" s="114"/>
      <c r="F20" s="298">
        <v>0</v>
      </c>
      <c r="G20" s="299"/>
      <c r="H20" s="298">
        <v>0</v>
      </c>
      <c r="I20" s="299"/>
    </row>
    <row r="21" spans="1:9" x14ac:dyDescent="0.25">
      <c r="A21" s="82"/>
      <c r="B21" s="83" t="s">
        <v>3</v>
      </c>
      <c r="C21" s="83"/>
      <c r="D21" s="84"/>
      <c r="E21" s="84"/>
      <c r="F21" s="266">
        <f>SUM(F8:G20)</f>
        <v>0</v>
      </c>
      <c r="G21" s="262"/>
      <c r="H21" s="266">
        <f>SUM(H8:I20)</f>
        <v>0</v>
      </c>
      <c r="I21" s="262"/>
    </row>
    <row r="22" spans="1:9" x14ac:dyDescent="0.25">
      <c r="A22" s="85" t="s">
        <v>240</v>
      </c>
      <c r="B22" s="86"/>
      <c r="C22" s="86"/>
      <c r="D22" s="86"/>
      <c r="E22" s="86"/>
      <c r="F22" s="264"/>
      <c r="G22" s="259"/>
      <c r="H22" s="86"/>
      <c r="I22" s="88"/>
    </row>
    <row r="23" spans="1:9" x14ac:dyDescent="0.25">
      <c r="A23" s="89" t="s">
        <v>89</v>
      </c>
      <c r="C23" s="90"/>
      <c r="D23" s="90"/>
      <c r="E23" s="90"/>
      <c r="F23" s="265">
        <f>F21+H21</f>
        <v>0</v>
      </c>
      <c r="G23" s="243"/>
      <c r="H23" s="92"/>
      <c r="I23" s="91"/>
    </row>
    <row r="24" spans="1:9" x14ac:dyDescent="0.25">
      <c r="A24" s="89" t="s">
        <v>88</v>
      </c>
      <c r="C24" s="90"/>
      <c r="D24" s="90"/>
      <c r="E24" s="90"/>
      <c r="F24" s="314"/>
      <c r="G24" s="315"/>
      <c r="H24" s="92"/>
      <c r="I24" s="91"/>
    </row>
    <row r="25" spans="1:9" x14ac:dyDescent="0.25">
      <c r="A25" s="93"/>
      <c r="B25" s="94" t="s">
        <v>90</v>
      </c>
      <c r="C25" s="95"/>
      <c r="D25" s="95"/>
      <c r="E25" s="95"/>
      <c r="F25" s="269">
        <f>F23-F24</f>
        <v>0</v>
      </c>
      <c r="G25" s="270"/>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10:G10"/>
    <mergeCell ref="H10:I10"/>
    <mergeCell ref="A2:I2"/>
    <mergeCell ref="A3:I3"/>
    <mergeCell ref="F6:G6"/>
    <mergeCell ref="H6:I6"/>
    <mergeCell ref="F7:G7"/>
    <mergeCell ref="H7:I7"/>
    <mergeCell ref="A8:E8"/>
    <mergeCell ref="F8:G8"/>
    <mergeCell ref="H8:I8"/>
    <mergeCell ref="F9:G9"/>
    <mergeCell ref="H9:I9"/>
    <mergeCell ref="F11:G11"/>
    <mergeCell ref="H11:I11"/>
    <mergeCell ref="F12:G12"/>
    <mergeCell ref="H12:I12"/>
    <mergeCell ref="F13:G13"/>
    <mergeCell ref="H13:I13"/>
    <mergeCell ref="F14:G14"/>
    <mergeCell ref="H14:I14"/>
    <mergeCell ref="F15:G15"/>
    <mergeCell ref="H15:I15"/>
    <mergeCell ref="F16:G16"/>
    <mergeCell ref="H16:I16"/>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s>
  <pageMargins left="0.7" right="0.7" top="0.75" bottom="0.75" header="0.3" footer="0.3"/>
  <pageSetup orientation="portrait" horizontalDpi="1200" verticalDpi="1200" r:id="rId1"/>
</worksheet>
</file>

<file path=docMetadata/LabelInfo.xml><?xml version="1.0" encoding="utf-8"?>
<clbl:labelList xmlns:clbl="http://schemas.microsoft.com/office/2020/mipLabelMetadata">
  <clbl:label id="{a2a21b60-5625-43fe-a55a-52f5e111d71c}" enabled="0" method="" siteId="{a2a21b60-5625-43fe-a55a-52f5e111d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Berger, Katelyn</cp:lastModifiedBy>
  <cp:lastPrinted>2024-04-09T22:44:22Z</cp:lastPrinted>
  <dcterms:created xsi:type="dcterms:W3CDTF">2020-10-19T14:08:50Z</dcterms:created>
  <dcterms:modified xsi:type="dcterms:W3CDTF">2025-05-30T01:30:09Z</dcterms:modified>
  <cp:contentStatus/>
</cp:coreProperties>
</file>